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martina.zubcic\Desktop\završni 2022\"/>
    </mc:Choice>
  </mc:AlternateContent>
  <xr:revisionPtr revIDLastSave="0" documentId="8_{04FAE71E-E170-4DC0-9A20-24A384EE8E6E}"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F290" i="9"/>
  <c r="F289" i="9"/>
  <c r="H288" i="9"/>
  <c r="G288" i="9"/>
  <c r="E288" i="9" s="1"/>
  <c r="F288" i="9"/>
  <c r="F287" i="9"/>
  <c r="F286" i="9"/>
  <c r="H285" i="9"/>
  <c r="G285" i="9"/>
  <c r="F285" i="9"/>
  <c r="H284" i="9"/>
  <c r="G284" i="9"/>
  <c r="E284" i="9" s="1"/>
  <c r="F284" i="9"/>
  <c r="H283" i="9"/>
  <c r="G283" i="9"/>
  <c r="E283" i="9" s="1"/>
  <c r="F283" i="9"/>
  <c r="F282" i="9"/>
  <c r="H281" i="9"/>
  <c r="G281" i="9"/>
  <c r="E281" i="9" s="1"/>
  <c r="F281" i="9"/>
  <c r="H280" i="9"/>
  <c r="G280" i="9"/>
  <c r="F280" i="9"/>
  <c r="H279" i="9"/>
  <c r="G279" i="9"/>
  <c r="F279" i="9"/>
  <c r="E279" i="9"/>
  <c r="B279" i="9" s="1"/>
  <c r="F278" i="9"/>
  <c r="F277" i="9"/>
  <c r="F276" i="9"/>
  <c r="F275" i="9" s="1"/>
  <c r="L274" i="9"/>
  <c r="F274" i="9" s="1"/>
  <c r="H274" i="9"/>
  <c r="I273" i="9"/>
  <c r="H273" i="9"/>
  <c r="E273" i="9" s="1"/>
  <c r="F273" i="9"/>
  <c r="E272" i="9"/>
  <c r="M271" i="9"/>
  <c r="L271" i="9"/>
  <c r="E271" i="9"/>
  <c r="M270" i="9"/>
  <c r="L270" i="9"/>
  <c r="F270" i="9"/>
  <c r="E270" i="9"/>
  <c r="B270" i="9" s="1"/>
  <c r="M269" i="9"/>
  <c r="L269" i="9"/>
  <c r="F269" i="9"/>
  <c r="E269" i="9"/>
  <c r="M268" i="9"/>
  <c r="L268" i="9"/>
  <c r="F268" i="9" s="1"/>
  <c r="E268" i="9"/>
  <c r="B268" i="9"/>
  <c r="M267" i="9"/>
  <c r="L267" i="9"/>
  <c r="E267" i="9"/>
  <c r="M266" i="9"/>
  <c r="L266" i="9"/>
  <c r="F266" i="9"/>
  <c r="E266" i="9"/>
  <c r="B266" i="9" s="1"/>
  <c r="M265" i="9"/>
  <c r="L265" i="9"/>
  <c r="F265" i="9"/>
  <c r="E265" i="9"/>
  <c r="M264" i="9"/>
  <c r="L264" i="9"/>
  <c r="F264" i="9" s="1"/>
  <c r="E264" i="9"/>
  <c r="B264" i="9"/>
  <c r="M263" i="9"/>
  <c r="L263" i="9"/>
  <c r="E263" i="9"/>
  <c r="M262" i="9"/>
  <c r="L262" i="9"/>
  <c r="F262" i="9"/>
  <c r="E262" i="9"/>
  <c r="B262" i="9" s="1"/>
  <c r="M261" i="9"/>
  <c r="L261" i="9"/>
  <c r="F261" i="9"/>
  <c r="E261" i="9"/>
  <c r="M260" i="9"/>
  <c r="L260" i="9"/>
  <c r="F260" i="9" s="1"/>
  <c r="E260" i="9"/>
  <c r="B260" i="9"/>
  <c r="M259" i="9"/>
  <c r="L259" i="9"/>
  <c r="E259" i="9"/>
  <c r="M258" i="9"/>
  <c r="L258" i="9"/>
  <c r="F258" i="9"/>
  <c r="E258" i="9"/>
  <c r="B258" i="9" s="1"/>
  <c r="M257" i="9"/>
  <c r="L257" i="9"/>
  <c r="F257" i="9"/>
  <c r="E257" i="9"/>
  <c r="M256" i="9"/>
  <c r="L256" i="9"/>
  <c r="F256" i="9" s="1"/>
  <c r="E256" i="9"/>
  <c r="B256" i="9"/>
  <c r="M255" i="9"/>
  <c r="L255" i="9"/>
  <c r="F255" i="9" s="1"/>
  <c r="E255" i="9"/>
  <c r="B255" i="9"/>
  <c r="M254" i="9"/>
  <c r="L254" i="9"/>
  <c r="F254" i="9"/>
  <c r="E254" i="9"/>
  <c r="B254" i="9" s="1"/>
  <c r="M253" i="9"/>
  <c r="L253" i="9"/>
  <c r="F253" i="9"/>
  <c r="E253" i="9"/>
  <c r="M252" i="9"/>
  <c r="L252" i="9"/>
  <c r="F252" i="9" s="1"/>
  <c r="E252" i="9"/>
  <c r="B252" i="9"/>
  <c r="M251" i="9"/>
  <c r="L251" i="9"/>
  <c r="F251" i="9" s="1"/>
  <c r="E251" i="9"/>
  <c r="B251" i="9"/>
  <c r="M250" i="9"/>
  <c r="L250" i="9"/>
  <c r="F250" i="9"/>
  <c r="E250" i="9"/>
  <c r="B250" i="9" s="1"/>
  <c r="M249" i="9"/>
  <c r="L249" i="9"/>
  <c r="F249" i="9"/>
  <c r="E249" i="9"/>
  <c r="M248" i="9"/>
  <c r="L248" i="9"/>
  <c r="F248" i="9" s="1"/>
  <c r="E248" i="9"/>
  <c r="B248" i="9"/>
  <c r="M247" i="9"/>
  <c r="L247" i="9"/>
  <c r="F247" i="9" s="1"/>
  <c r="E247" i="9"/>
  <c r="B247" i="9"/>
  <c r="M246" i="9"/>
  <c r="L246" i="9"/>
  <c r="F246" i="9"/>
  <c r="E246" i="9"/>
  <c r="B246" i="9" s="1"/>
  <c r="M245" i="9"/>
  <c r="L245" i="9"/>
  <c r="F245" i="9"/>
  <c r="E245" i="9"/>
  <c r="M244" i="9"/>
  <c r="L244" i="9"/>
  <c r="F244" i="9" s="1"/>
  <c r="E244" i="9"/>
  <c r="B244" i="9"/>
  <c r="M243" i="9"/>
  <c r="L243" i="9"/>
  <c r="F243" i="9" s="1"/>
  <c r="E243" i="9"/>
  <c r="B243" i="9"/>
  <c r="M242" i="9"/>
  <c r="L242" i="9"/>
  <c r="F242" i="9"/>
  <c r="E242" i="9"/>
  <c r="B242" i="9" s="1"/>
  <c r="M241" i="9"/>
  <c r="L241" i="9"/>
  <c r="F241" i="9"/>
  <c r="E241" i="9"/>
  <c r="M240" i="9"/>
  <c r="L240" i="9"/>
  <c r="F240" i="9" s="1"/>
  <c r="E240" i="9"/>
  <c r="B240" i="9"/>
  <c r="M239" i="9"/>
  <c r="L239" i="9"/>
  <c r="F239" i="9" s="1"/>
  <c r="E239" i="9"/>
  <c r="B239" i="9"/>
  <c r="M238" i="9"/>
  <c r="L238" i="9"/>
  <c r="F238" i="9"/>
  <c r="E238" i="9"/>
  <c r="B238" i="9" s="1"/>
  <c r="M237" i="9"/>
  <c r="L237" i="9"/>
  <c r="F237" i="9"/>
  <c r="E237" i="9"/>
  <c r="M236" i="9"/>
  <c r="L236" i="9"/>
  <c r="F236" i="9" s="1"/>
  <c r="E236" i="9"/>
  <c r="B236" i="9"/>
  <c r="M235" i="9"/>
  <c r="L235" i="9"/>
  <c r="E235" i="9"/>
  <c r="M234" i="9"/>
  <c r="L234" i="9"/>
  <c r="F234" i="9"/>
  <c r="E234" i="9"/>
  <c r="B234" i="9" s="1"/>
  <c r="M233" i="9"/>
  <c r="L233" i="9"/>
  <c r="F233" i="9" s="1"/>
  <c r="E233" i="9"/>
  <c r="M232" i="9"/>
  <c r="L232" i="9"/>
  <c r="F232" i="9" s="1"/>
  <c r="E232" i="9"/>
  <c r="B232" i="9"/>
  <c r="M231" i="9"/>
  <c r="L231" i="9"/>
  <c r="E231" i="9"/>
  <c r="M230" i="9"/>
  <c r="L230" i="9"/>
  <c r="F230" i="9"/>
  <c r="E230" i="9"/>
  <c r="B230" i="9" s="1"/>
  <c r="M229" i="9"/>
  <c r="L229" i="9"/>
  <c r="F229" i="9" s="1"/>
  <c r="E229" i="9"/>
  <c r="M228" i="9"/>
  <c r="L228" i="9"/>
  <c r="F228" i="9" s="1"/>
  <c r="E228" i="9"/>
  <c r="B228" i="9"/>
  <c r="M227" i="9"/>
  <c r="L227" i="9"/>
  <c r="F227" i="9" s="1"/>
  <c r="E227" i="9"/>
  <c r="B227" i="9"/>
  <c r="M226" i="9"/>
  <c r="L226" i="9"/>
  <c r="F226" i="9"/>
  <c r="E226" i="9"/>
  <c r="B226" i="9" s="1"/>
  <c r="H225" i="9"/>
  <c r="G225" i="9"/>
  <c r="E225" i="9" s="1"/>
  <c r="F225" i="9"/>
  <c r="M224" i="9"/>
  <c r="L224" i="9"/>
  <c r="E224" i="9"/>
  <c r="M223" i="9"/>
  <c r="L223" i="9"/>
  <c r="E223" i="9"/>
  <c r="M222" i="9"/>
  <c r="L222" i="9"/>
  <c r="F222" i="9" s="1"/>
  <c r="E222" i="9"/>
  <c r="M221" i="9"/>
  <c r="L221" i="9"/>
  <c r="F221" i="9"/>
  <c r="E221" i="9"/>
  <c r="M220" i="9"/>
  <c r="L220" i="9"/>
  <c r="E220" i="9"/>
  <c r="M219" i="9"/>
  <c r="L219" i="9"/>
  <c r="E219" i="9"/>
  <c r="M218" i="9"/>
  <c r="L218" i="9"/>
  <c r="F218" i="9" s="1"/>
  <c r="E218" i="9"/>
  <c r="M217" i="9"/>
  <c r="L217" i="9"/>
  <c r="F217" i="9" s="1"/>
  <c r="E217" i="9"/>
  <c r="M216" i="9"/>
  <c r="L216" i="9"/>
  <c r="E216" i="9"/>
  <c r="M215" i="9"/>
  <c r="L215" i="9"/>
  <c r="E215" i="9"/>
  <c r="M214" i="9"/>
  <c r="L214" i="9"/>
  <c r="F214" i="9" s="1"/>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G157" i="9"/>
  <c r="E157" i="9" s="1"/>
  <c r="F157" i="9"/>
  <c r="H156" i="9"/>
  <c r="G156" i="9"/>
  <c r="F156" i="9"/>
  <c r="H155" i="9"/>
  <c r="G155" i="9"/>
  <c r="F155" i="9"/>
  <c r="E155" i="9"/>
  <c r="B155" i="9" s="1"/>
  <c r="H154" i="9"/>
  <c r="G154" i="9"/>
  <c r="E154" i="9" s="1"/>
  <c r="F154" i="9"/>
  <c r="H153" i="9"/>
  <c r="G153" i="9"/>
  <c r="E153" i="9" s="1"/>
  <c r="F153" i="9"/>
  <c r="H152" i="9"/>
  <c r="G152" i="9"/>
  <c r="F152" i="9"/>
  <c r="H151" i="9"/>
  <c r="G151" i="9"/>
  <c r="F151" i="9"/>
  <c r="E151" i="9"/>
  <c r="B151" i="9" s="1"/>
  <c r="H150" i="9"/>
  <c r="G150" i="9"/>
  <c r="E150" i="9" s="1"/>
  <c r="F150" i="9"/>
  <c r="H149" i="9"/>
  <c r="G149" i="9"/>
  <c r="E149" i="9" s="1"/>
  <c r="F149" i="9"/>
  <c r="H148" i="9"/>
  <c r="G148" i="9"/>
  <c r="F148" i="9"/>
  <c r="H147" i="9"/>
  <c r="G147" i="9"/>
  <c r="F147" i="9"/>
  <c r="E147" i="9"/>
  <c r="B147" i="9" s="1"/>
  <c r="H146" i="9"/>
  <c r="G146" i="9"/>
  <c r="E146" i="9" s="1"/>
  <c r="F146" i="9"/>
  <c r="H145" i="9"/>
  <c r="G145" i="9"/>
  <c r="E145" i="9" s="1"/>
  <c r="F145" i="9"/>
  <c r="H144" i="9"/>
  <c r="G144" i="9"/>
  <c r="F144" i="9"/>
  <c r="H143" i="9"/>
  <c r="G143" i="9"/>
  <c r="F143" i="9"/>
  <c r="E143" i="9"/>
  <c r="B143" i="9" s="1"/>
  <c r="F142" i="9"/>
  <c r="H141" i="9"/>
  <c r="G141" i="9"/>
  <c r="E141" i="9" s="1"/>
  <c r="F141" i="9"/>
  <c r="H140" i="9"/>
  <c r="G140" i="9"/>
  <c r="F140" i="9"/>
  <c r="H139" i="9"/>
  <c r="G139" i="9"/>
  <c r="F139" i="9"/>
  <c r="E139" i="9"/>
  <c r="B139" i="9" s="1"/>
  <c r="H138" i="9"/>
  <c r="G138" i="9"/>
  <c r="E138" i="9" s="1"/>
  <c r="F138" i="9"/>
  <c r="H137" i="9"/>
  <c r="G137" i="9"/>
  <c r="E137" i="9" s="1"/>
  <c r="F137" i="9"/>
  <c r="H136" i="9"/>
  <c r="G136" i="9"/>
  <c r="F136" i="9"/>
  <c r="H135" i="9"/>
  <c r="G135" i="9"/>
  <c r="F135" i="9"/>
  <c r="E135" i="9"/>
  <c r="B135" i="9" s="1"/>
  <c r="H134" i="9"/>
  <c r="G134" i="9"/>
  <c r="E134" i="9" s="1"/>
  <c r="F134" i="9"/>
  <c r="H133" i="9"/>
  <c r="G133" i="9"/>
  <c r="E133" i="9" s="1"/>
  <c r="F133" i="9"/>
  <c r="H132" i="9"/>
  <c r="G132" i="9"/>
  <c r="F132" i="9"/>
  <c r="H131" i="9"/>
  <c r="G131" i="9"/>
  <c r="F131" i="9"/>
  <c r="E131" i="9"/>
  <c r="B131" i="9" s="1"/>
  <c r="H130" i="9"/>
  <c r="G130" i="9"/>
  <c r="E130" i="9" s="1"/>
  <c r="F130" i="9"/>
  <c r="H129" i="9"/>
  <c r="G129" i="9"/>
  <c r="E129" i="9" s="1"/>
  <c r="F129" i="9"/>
  <c r="H128" i="9"/>
  <c r="G128" i="9"/>
  <c r="F128" i="9"/>
  <c r="H127" i="9"/>
  <c r="G127" i="9"/>
  <c r="F127" i="9"/>
  <c r="E127" i="9"/>
  <c r="B127" i="9" s="1"/>
  <c r="H126" i="9"/>
  <c r="G126" i="9"/>
  <c r="E126" i="9" s="1"/>
  <c r="F126" i="9"/>
  <c r="H125" i="9"/>
  <c r="G125" i="9"/>
  <c r="E125" i="9" s="1"/>
  <c r="F125" i="9"/>
  <c r="H124" i="9"/>
  <c r="G124" i="9"/>
  <c r="F124" i="9"/>
  <c r="H123" i="9"/>
  <c r="G123" i="9"/>
  <c r="F123" i="9"/>
  <c r="E123" i="9"/>
  <c r="B123" i="9" s="1"/>
  <c r="H122" i="9"/>
  <c r="G122" i="9"/>
  <c r="E122" i="9" s="1"/>
  <c r="F122" i="9"/>
  <c r="H121" i="9"/>
  <c r="G121" i="9"/>
  <c r="E121" i="9" s="1"/>
  <c r="F121" i="9"/>
  <c r="H120" i="9"/>
  <c r="G120" i="9"/>
  <c r="F120" i="9"/>
  <c r="H119" i="9"/>
  <c r="G119" i="9"/>
  <c r="F119" i="9"/>
  <c r="E119" i="9"/>
  <c r="B119" i="9" s="1"/>
  <c r="H118" i="9"/>
  <c r="G118" i="9"/>
  <c r="E118" i="9" s="1"/>
  <c r="F118" i="9"/>
  <c r="H117" i="9"/>
  <c r="G117" i="9"/>
  <c r="E117" i="9" s="1"/>
  <c r="F117" i="9"/>
  <c r="H116" i="9"/>
  <c r="G116" i="9"/>
  <c r="F116" i="9"/>
  <c r="H115" i="9"/>
  <c r="G115" i="9"/>
  <c r="F115" i="9"/>
  <c r="E115" i="9"/>
  <c r="B115" i="9" s="1"/>
  <c r="H114" i="9"/>
  <c r="G114" i="9"/>
  <c r="E114" i="9" s="1"/>
  <c r="F114" i="9"/>
  <c r="H113" i="9"/>
  <c r="G113" i="9"/>
  <c r="E113" i="9" s="1"/>
  <c r="F113" i="9"/>
  <c r="H112" i="9"/>
  <c r="G112" i="9"/>
  <c r="F112" i="9"/>
  <c r="H111" i="9"/>
  <c r="G111" i="9"/>
  <c r="F111" i="9"/>
  <c r="E111" i="9"/>
  <c r="B111" i="9" s="1"/>
  <c r="H110" i="9"/>
  <c r="G110" i="9"/>
  <c r="E110" i="9" s="1"/>
  <c r="F110" i="9"/>
  <c r="H109" i="9"/>
  <c r="G109" i="9"/>
  <c r="E109" i="9" s="1"/>
  <c r="F109" i="9"/>
  <c r="H108" i="9"/>
  <c r="G108" i="9"/>
  <c r="F108" i="9"/>
  <c r="H107" i="9"/>
  <c r="G107" i="9"/>
  <c r="F107" i="9"/>
  <c r="E107" i="9"/>
  <c r="B107" i="9" s="1"/>
  <c r="H106" i="9"/>
  <c r="G106" i="9"/>
  <c r="E106" i="9" s="1"/>
  <c r="F106" i="9"/>
  <c r="H105" i="9"/>
  <c r="G105" i="9"/>
  <c r="E105" i="9" s="1"/>
  <c r="F105" i="9"/>
  <c r="H104" i="9"/>
  <c r="G104" i="9"/>
  <c r="F104" i="9"/>
  <c r="H103" i="9"/>
  <c r="G103" i="9"/>
  <c r="F103" i="9"/>
  <c r="E103" i="9"/>
  <c r="B103" i="9" s="1"/>
  <c r="H102" i="9"/>
  <c r="G102" i="9"/>
  <c r="E102" i="9" s="1"/>
  <c r="F102" i="9"/>
  <c r="H101" i="9"/>
  <c r="G101" i="9"/>
  <c r="E101" i="9" s="1"/>
  <c r="F101" i="9"/>
  <c r="H100" i="9"/>
  <c r="G100" i="9"/>
  <c r="F100" i="9"/>
  <c r="H99" i="9"/>
  <c r="G99" i="9"/>
  <c r="F99" i="9"/>
  <c r="E99" i="9"/>
  <c r="B99" i="9" s="1"/>
  <c r="H98" i="9"/>
  <c r="G98" i="9"/>
  <c r="E98" i="9" s="1"/>
  <c r="F98" i="9"/>
  <c r="H97" i="9"/>
  <c r="G97" i="9"/>
  <c r="E97" i="9" s="1"/>
  <c r="F97" i="9"/>
  <c r="H96" i="9"/>
  <c r="G96" i="9"/>
  <c r="F96" i="9"/>
  <c r="H95" i="9"/>
  <c r="G95" i="9"/>
  <c r="F95" i="9"/>
  <c r="E95" i="9"/>
  <c r="B95" i="9" s="1"/>
  <c r="H94" i="9"/>
  <c r="G94" i="9"/>
  <c r="E94" i="9" s="1"/>
  <c r="F94" i="9"/>
  <c r="H93" i="9"/>
  <c r="G93" i="9"/>
  <c r="E93" i="9" s="1"/>
  <c r="F93" i="9"/>
  <c r="H92" i="9"/>
  <c r="G92" i="9"/>
  <c r="F92" i="9"/>
  <c r="H91" i="9"/>
  <c r="G91" i="9"/>
  <c r="F91" i="9"/>
  <c r="E91" i="9"/>
  <c r="B91" i="9" s="1"/>
  <c r="H90" i="9"/>
  <c r="G90" i="9"/>
  <c r="E90" i="9" s="1"/>
  <c r="F90" i="9"/>
  <c r="H89" i="9"/>
  <c r="G89" i="9"/>
  <c r="E89" i="9" s="1"/>
  <c r="F89" i="9"/>
  <c r="H88" i="9"/>
  <c r="G88" i="9"/>
  <c r="F88" i="9"/>
  <c r="H87" i="9"/>
  <c r="G87" i="9"/>
  <c r="F87" i="9"/>
  <c r="E87" i="9"/>
  <c r="B87" i="9" s="1"/>
  <c r="H86" i="9"/>
  <c r="G86" i="9"/>
  <c r="E86" i="9" s="1"/>
  <c r="F86" i="9"/>
  <c r="H85" i="9"/>
  <c r="G85" i="9"/>
  <c r="E85" i="9" s="1"/>
  <c r="F85" i="9"/>
  <c r="H84" i="9"/>
  <c r="G84" i="9"/>
  <c r="F84" i="9"/>
  <c r="H83" i="9"/>
  <c r="G83" i="9"/>
  <c r="F83" i="9"/>
  <c r="E83" i="9"/>
  <c r="B83" i="9" s="1"/>
  <c r="H82" i="9"/>
  <c r="G82" i="9"/>
  <c r="E82" i="9" s="1"/>
  <c r="F82" i="9"/>
  <c r="H81" i="9"/>
  <c r="G81" i="9"/>
  <c r="E81" i="9" s="1"/>
  <c r="F81" i="9"/>
  <c r="H80" i="9"/>
  <c r="G80" i="9"/>
  <c r="F80" i="9"/>
  <c r="H79" i="9"/>
  <c r="G79" i="9"/>
  <c r="F79" i="9"/>
  <c r="E79" i="9"/>
  <c r="B79" i="9" s="1"/>
  <c r="H78" i="9"/>
  <c r="G78" i="9"/>
  <c r="E78" i="9" s="1"/>
  <c r="F78" i="9"/>
  <c r="H77" i="9"/>
  <c r="G77" i="9"/>
  <c r="E77" i="9" s="1"/>
  <c r="F77" i="9"/>
  <c r="H76" i="9"/>
  <c r="G76" i="9"/>
  <c r="F76" i="9"/>
  <c r="H75" i="9"/>
  <c r="G75" i="9"/>
  <c r="F75" i="9"/>
  <c r="E75" i="9"/>
  <c r="B75" i="9" s="1"/>
  <c r="H74" i="9"/>
  <c r="G74" i="9"/>
  <c r="E74" i="9" s="1"/>
  <c r="F74" i="9"/>
  <c r="H73" i="9"/>
  <c r="G73" i="9"/>
  <c r="E73" i="9" s="1"/>
  <c r="F73" i="9"/>
  <c r="H72" i="9"/>
  <c r="G72" i="9"/>
  <c r="F72" i="9"/>
  <c r="E72" i="9"/>
  <c r="B72" i="9" s="1"/>
  <c r="H71" i="9"/>
  <c r="G71" i="9"/>
  <c r="E71" i="9" s="1"/>
  <c r="F71" i="9"/>
  <c r="H70" i="9"/>
  <c r="G70" i="9"/>
  <c r="E70" i="9" s="1"/>
  <c r="F70" i="9"/>
  <c r="H69" i="9"/>
  <c r="G69" i="9"/>
  <c r="E69" i="9" s="1"/>
  <c r="F69" i="9"/>
  <c r="H68" i="9"/>
  <c r="G68" i="9"/>
  <c r="F68" i="9"/>
  <c r="H67" i="9"/>
  <c r="G67" i="9"/>
  <c r="F67" i="9"/>
  <c r="E67" i="9"/>
  <c r="B67" i="9" s="1"/>
  <c r="H66" i="9"/>
  <c r="G66" i="9"/>
  <c r="F66" i="9"/>
  <c r="H65" i="9"/>
  <c r="G65" i="9"/>
  <c r="F65" i="9"/>
  <c r="H64" i="9"/>
  <c r="G64" i="9"/>
  <c r="F64" i="9"/>
  <c r="E64" i="9"/>
  <c r="B64" i="9" s="1"/>
  <c r="H63" i="9"/>
  <c r="G63" i="9"/>
  <c r="E63" i="9" s="1"/>
  <c r="F63" i="9"/>
  <c r="H62" i="9"/>
  <c r="G62" i="9"/>
  <c r="E62" i="9" s="1"/>
  <c r="F62" i="9"/>
  <c r="H61" i="9"/>
  <c r="G61" i="9"/>
  <c r="E61" i="9" s="1"/>
  <c r="F61" i="9"/>
  <c r="H60" i="9"/>
  <c r="G60" i="9"/>
  <c r="F60" i="9"/>
  <c r="H59" i="9"/>
  <c r="G59" i="9"/>
  <c r="F59" i="9"/>
  <c r="E59" i="9"/>
  <c r="B59" i="9" s="1"/>
  <c r="H58" i="9"/>
  <c r="G58" i="9"/>
  <c r="F58" i="9"/>
  <c r="H57" i="9"/>
  <c r="G57" i="9"/>
  <c r="F57" i="9"/>
  <c r="H56" i="9"/>
  <c r="G56" i="9"/>
  <c r="F56" i="9"/>
  <c r="E56" i="9"/>
  <c r="B56" i="9" s="1"/>
  <c r="H55" i="9"/>
  <c r="G55" i="9"/>
  <c r="E55" i="9" s="1"/>
  <c r="F55" i="9"/>
  <c r="H54" i="9"/>
  <c r="G54" i="9"/>
  <c r="E54" i="9" s="1"/>
  <c r="F54" i="9"/>
  <c r="H53" i="9"/>
  <c r="G53" i="9"/>
  <c r="E53" i="9" s="1"/>
  <c r="F53" i="9"/>
  <c r="H52" i="9"/>
  <c r="G52" i="9"/>
  <c r="F52" i="9"/>
  <c r="H51" i="9"/>
  <c r="G51" i="9"/>
  <c r="F51" i="9"/>
  <c r="E51" i="9"/>
  <c r="B51" i="9" s="1"/>
  <c r="H50" i="9"/>
  <c r="G50" i="9"/>
  <c r="F50" i="9"/>
  <c r="H49" i="9"/>
  <c r="G49" i="9"/>
  <c r="F49" i="9"/>
  <c r="H48" i="9"/>
  <c r="G48" i="9"/>
  <c r="F48" i="9"/>
  <c r="E48" i="9"/>
  <c r="B48" i="9" s="1"/>
  <c r="H47" i="9"/>
  <c r="G47" i="9"/>
  <c r="E47" i="9" s="1"/>
  <c r="F47" i="9"/>
  <c r="H46" i="9"/>
  <c r="G46" i="9"/>
  <c r="E46" i="9" s="1"/>
  <c r="F46" i="9"/>
  <c r="H45" i="9"/>
  <c r="G45" i="9"/>
  <c r="E45" i="9" s="1"/>
  <c r="F45" i="9"/>
  <c r="H44" i="9"/>
  <c r="G44" i="9"/>
  <c r="F44" i="9"/>
  <c r="H43" i="9"/>
  <c r="G43" i="9"/>
  <c r="E43" i="9" s="1"/>
  <c r="F43" i="9"/>
  <c r="H42" i="9"/>
  <c r="G42" i="9"/>
  <c r="F42" i="9"/>
  <c r="H41" i="9"/>
  <c r="G41" i="9"/>
  <c r="F41" i="9"/>
  <c r="H40" i="9"/>
  <c r="G40" i="9"/>
  <c r="E40" i="9" s="1"/>
  <c r="F40" i="9"/>
  <c r="H39" i="9"/>
  <c r="G39" i="9"/>
  <c r="E39" i="9" s="1"/>
  <c r="F39" i="9"/>
  <c r="H38" i="9"/>
  <c r="G38" i="9"/>
  <c r="E38" i="9" s="1"/>
  <c r="F38" i="9"/>
  <c r="H37" i="9"/>
  <c r="G37" i="9"/>
  <c r="E37" i="9" s="1"/>
  <c r="F37" i="9"/>
  <c r="H36" i="9"/>
  <c r="G36" i="9"/>
  <c r="F36" i="9"/>
  <c r="H35" i="9"/>
  <c r="G35" i="9"/>
  <c r="F35" i="9"/>
  <c r="E35" i="9"/>
  <c r="B35" i="9" s="1"/>
  <c r="H34" i="9"/>
  <c r="G34" i="9"/>
  <c r="F34" i="9"/>
  <c r="H33" i="9"/>
  <c r="G33" i="9"/>
  <c r="F33" i="9"/>
  <c r="H32" i="9"/>
  <c r="G32" i="9"/>
  <c r="F32" i="9"/>
  <c r="E32" i="9"/>
  <c r="B32" i="9" s="1"/>
  <c r="H31" i="9"/>
  <c r="G31" i="9"/>
  <c r="E31" i="9" s="1"/>
  <c r="F31" i="9"/>
  <c r="H30" i="9"/>
  <c r="G30" i="9"/>
  <c r="E30" i="9" s="1"/>
  <c r="F30" i="9"/>
  <c r="H29" i="9"/>
  <c r="G29" i="9"/>
  <c r="E29" i="9" s="1"/>
  <c r="B29" i="9" s="1"/>
  <c r="F29" i="9"/>
  <c r="H28" i="9"/>
  <c r="G28" i="9"/>
  <c r="F28" i="9"/>
  <c r="H27" i="9"/>
  <c r="G27" i="9"/>
  <c r="F27" i="9"/>
  <c r="E27" i="9"/>
  <c r="B27" i="9" s="1"/>
  <c r="H26" i="9"/>
  <c r="G26" i="9"/>
  <c r="F26" i="9"/>
  <c r="H25" i="9"/>
  <c r="G25" i="9"/>
  <c r="F25" i="9"/>
  <c r="H24" i="9"/>
  <c r="G24" i="9"/>
  <c r="F24" i="9"/>
  <c r="E24" i="9"/>
  <c r="B24" i="9" s="1"/>
  <c r="H23" i="9"/>
  <c r="G23" i="9"/>
  <c r="E23" i="9" s="1"/>
  <c r="F23" i="9"/>
  <c r="H22" i="9"/>
  <c r="G22" i="9"/>
  <c r="E22" i="9" s="1"/>
  <c r="F22" i="9"/>
  <c r="H21" i="9"/>
  <c r="G21" i="9"/>
  <c r="E21" i="9" s="1"/>
  <c r="F21" i="9"/>
  <c r="F20" i="9"/>
  <c r="F4" i="9"/>
  <c r="O3" i="9"/>
  <c r="G274" i="9" s="1"/>
  <c r="E274" i="9" s="1"/>
  <c r="I3" i="9"/>
  <c r="H3" i="9"/>
  <c r="G3" i="9"/>
  <c r="D101" i="8"/>
  <c r="D95" i="8"/>
  <c r="D90" i="8"/>
  <c r="D85" i="8"/>
  <c r="D80" i="8"/>
  <c r="D75" i="8"/>
  <c r="D70" i="8"/>
  <c r="D65" i="8"/>
  <c r="D60" i="8"/>
  <c r="D55" i="8"/>
  <c r="D50" i="8"/>
  <c r="D44" i="8"/>
  <c r="D36" i="8"/>
  <c r="D26" i="8"/>
  <c r="D24" i="8"/>
  <c r="D18" i="8"/>
  <c r="D8" i="8"/>
  <c r="D6" i="8" s="1"/>
  <c r="E44" i="7"/>
  <c r="D44" i="7"/>
  <c r="E39" i="7"/>
  <c r="D39" i="7"/>
  <c r="D38" i="7" s="1"/>
  <c r="E38" i="7"/>
  <c r="E30" i="7"/>
  <c r="D30" i="7"/>
  <c r="E23" i="7"/>
  <c r="D23" i="7"/>
  <c r="D22" i="7" s="1"/>
  <c r="E22" i="7"/>
  <c r="E7" i="7"/>
  <c r="D7" i="7"/>
  <c r="E6" i="7"/>
  <c r="E5" i="7" s="1"/>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2" i="6"/>
  <c r="F41" i="6"/>
  <c r="F40" i="6"/>
  <c r="E39" i="6"/>
  <c r="D1333"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F149" i="5" s="1"/>
  <c r="F148" i="5"/>
  <c r="F147" i="5"/>
  <c r="E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D79" i="5"/>
  <c r="F79" i="5" s="1"/>
  <c r="E78" i="5"/>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3" i="1"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1" i="1"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E515" i="4" s="1"/>
  <c r="D509" i="1"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E459" i="4" s="1"/>
  <c r="D453" i="1"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18" i="4"/>
  <c r="D418" i="4"/>
  <c r="C413" i="1" s="1"/>
  <c r="E417" i="4"/>
  <c r="D417" i="4"/>
  <c r="E416" i="4"/>
  <c r="D416" i="4"/>
  <c r="F411" i="4"/>
  <c r="F410" i="4"/>
  <c r="F409" i="4"/>
  <c r="F406" i="4"/>
  <c r="F405" i="4"/>
  <c r="F404" i="4"/>
  <c r="F403" i="4"/>
  <c r="E402" i="4"/>
  <c r="D397" i="1" s="1"/>
  <c r="D402" i="4"/>
  <c r="F402" i="4" s="1"/>
  <c r="F401" i="4"/>
  <c r="E400" i="4"/>
  <c r="D400" i="4"/>
  <c r="F400" i="4" s="1"/>
  <c r="F399" i="4"/>
  <c r="F398" i="4"/>
  <c r="E397" i="4"/>
  <c r="E396" i="4" s="1"/>
  <c r="D391" i="1" s="1"/>
  <c r="D397" i="4"/>
  <c r="F397" i="4" s="1"/>
  <c r="D396" i="4"/>
  <c r="F396" i="4" s="1"/>
  <c r="F395" i="4"/>
  <c r="F394" i="4"/>
  <c r="F393" i="4"/>
  <c r="F392" i="4"/>
  <c r="E391" i="4"/>
  <c r="D391" i="4"/>
  <c r="F391" i="4" s="1"/>
  <c r="F390" i="4"/>
  <c r="F389" i="4"/>
  <c r="E388" i="4"/>
  <c r="D383" i="1" s="1"/>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E356" i="4"/>
  <c r="D356" i="4"/>
  <c r="F356" i="4" s="1"/>
  <c r="F355" i="4"/>
  <c r="F354" i="4"/>
  <c r="F353" i="4"/>
  <c r="E352" i="4"/>
  <c r="D352" i="4"/>
  <c r="F352" i="4" s="1"/>
  <c r="E351" i="4"/>
  <c r="F349" i="4"/>
  <c r="E348" i="4"/>
  <c r="D343" i="1" s="1"/>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5" i="1"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E202" i="4"/>
  <c r="D202" i="4"/>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59" i="1"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D135" i="1" s="1"/>
  <c r="D140" i="4"/>
  <c r="F140" i="4" s="1"/>
  <c r="D139" i="4"/>
  <c r="F139" i="4" s="1"/>
  <c r="F138" i="4"/>
  <c r="F137" i="4"/>
  <c r="F136" i="4"/>
  <c r="F135" i="4"/>
  <c r="E134" i="4"/>
  <c r="D134" i="4"/>
  <c r="E133" i="4"/>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4" i="1" s="1"/>
  <c r="D68" i="4"/>
  <c r="C64" i="1"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G24" i="3"/>
  <c r="B24" i="3"/>
  <c r="G23" i="3"/>
  <c r="B23" i="3"/>
  <c r="G22" i="3"/>
  <c r="B22" i="3"/>
  <c r="G21" i="3"/>
  <c r="B21" i="3"/>
  <c r="I20" i="3"/>
  <c r="G20" i="3"/>
  <c r="B20" i="3"/>
  <c r="G19" i="3"/>
  <c r="B19" i="3"/>
  <c r="G18" i="3"/>
  <c r="B18" i="3"/>
  <c r="G17" i="3"/>
  <c r="B17" i="3"/>
  <c r="G16" i="3"/>
  <c r="B16" i="3"/>
  <c r="H10" i="3" a="1"/>
  <c r="H10" i="3" s="1"/>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3" i="1"/>
  <c r="C1522" i="1"/>
  <c r="C1521" i="1"/>
  <c r="C1520" i="1"/>
  <c r="C1519" i="1"/>
  <c r="C1516" i="1"/>
  <c r="C1515" i="1"/>
  <c r="H1515" i="1" s="1"/>
  <c r="C1514" i="1"/>
  <c r="C1513" i="1"/>
  <c r="C1512" i="1"/>
  <c r="C1511" i="1"/>
  <c r="H1511" i="1" s="1"/>
  <c r="C1510" i="1"/>
  <c r="C1509" i="1"/>
  <c r="C1508" i="1"/>
  <c r="C1507" i="1"/>
  <c r="H1507" i="1" s="1"/>
  <c r="C1506" i="1"/>
  <c r="C1505" i="1"/>
  <c r="C1504" i="1"/>
  <c r="C1503" i="1"/>
  <c r="H1503" i="1" s="1"/>
  <c r="C1502" i="1"/>
  <c r="C1501" i="1"/>
  <c r="C1500" i="1"/>
  <c r="C1499" i="1"/>
  <c r="H1499" i="1" s="1"/>
  <c r="C1498" i="1"/>
  <c r="C1497" i="1"/>
  <c r="C1496" i="1"/>
  <c r="C1495" i="1"/>
  <c r="H1495" i="1" s="1"/>
  <c r="C1494" i="1"/>
  <c r="C1493" i="1"/>
  <c r="C1492" i="1"/>
  <c r="C1491" i="1"/>
  <c r="H1491" i="1" s="1"/>
  <c r="C1490" i="1"/>
  <c r="C1489" i="1"/>
  <c r="C1488" i="1"/>
  <c r="C1487" i="1"/>
  <c r="H1487" i="1" s="1"/>
  <c r="C1486" i="1"/>
  <c r="C1485" i="1"/>
  <c r="C1484" i="1"/>
  <c r="C1483" i="1"/>
  <c r="H1483" i="1" s="1"/>
  <c r="C1482" i="1"/>
  <c r="C1481" i="1"/>
  <c r="C1480" i="1"/>
  <c r="D1479" i="1"/>
  <c r="C1479" i="1"/>
  <c r="H1479" i="1" s="1"/>
  <c r="D1478" i="1"/>
  <c r="C1478" i="1"/>
  <c r="D1477" i="1"/>
  <c r="C1477" i="1"/>
  <c r="H1477" i="1" s="1"/>
  <c r="D1476" i="1"/>
  <c r="C1476" i="1"/>
  <c r="D1475" i="1"/>
  <c r="C1475" i="1"/>
  <c r="D1474" i="1"/>
  <c r="C1474" i="1"/>
  <c r="D1473" i="1"/>
  <c r="C1473" i="1"/>
  <c r="D1472" i="1"/>
  <c r="C1472" i="1"/>
  <c r="D1471" i="1"/>
  <c r="C1471" i="1"/>
  <c r="D1470" i="1"/>
  <c r="C1470" i="1"/>
  <c r="H1470" i="1" s="1"/>
  <c r="D1469" i="1"/>
  <c r="C1469" i="1"/>
  <c r="H1469" i="1" s="1"/>
  <c r="D1468" i="1"/>
  <c r="C1468" i="1"/>
  <c r="J1468" i="1" s="1"/>
  <c r="D1467" i="1"/>
  <c r="C1467" i="1"/>
  <c r="D1466" i="1"/>
  <c r="C1466" i="1"/>
  <c r="D1465" i="1"/>
  <c r="C1465" i="1"/>
  <c r="D1464" i="1"/>
  <c r="C1464" i="1"/>
  <c r="J1464" i="1" s="1"/>
  <c r="D1463" i="1"/>
  <c r="C1463" i="1"/>
  <c r="D1462" i="1"/>
  <c r="C1462" i="1"/>
  <c r="D1461" i="1"/>
  <c r="C1461" i="1"/>
  <c r="D1460" i="1"/>
  <c r="C1460" i="1"/>
  <c r="J1460" i="1" s="1"/>
  <c r="D1459" i="1"/>
  <c r="C1459" i="1"/>
  <c r="D1458" i="1"/>
  <c r="C1458" i="1"/>
  <c r="D1457" i="1"/>
  <c r="C1457" i="1"/>
  <c r="D1456" i="1"/>
  <c r="C1456" i="1"/>
  <c r="J1456" i="1" s="1"/>
  <c r="D1455" i="1"/>
  <c r="C1455" i="1"/>
  <c r="D1454" i="1"/>
  <c r="C1454" i="1"/>
  <c r="D1453" i="1"/>
  <c r="D1452" i="1"/>
  <c r="C1452" i="1"/>
  <c r="J1452" i="1" s="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H1413" i="1" s="1"/>
  <c r="D1412" i="1"/>
  <c r="C1412" i="1"/>
  <c r="H1412" i="1" s="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G1348" i="1" s="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C1333" i="1"/>
  <c r="G1333" i="1" s="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H1264" i="1" s="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H1240" i="1" s="1"/>
  <c r="D1239" i="1"/>
  <c r="C1239" i="1"/>
  <c r="D1238" i="1"/>
  <c r="C1238" i="1"/>
  <c r="D1237" i="1"/>
  <c r="C1237" i="1"/>
  <c r="G1237" i="1" s="1"/>
  <c r="D1236" i="1"/>
  <c r="C1236" i="1"/>
  <c r="G1236" i="1" s="1"/>
  <c r="D1235" i="1"/>
  <c r="D1234" i="1"/>
  <c r="C1234" i="1"/>
  <c r="D1233" i="1"/>
  <c r="C1233" i="1"/>
  <c r="G1233" i="1" s="1"/>
  <c r="D1232" i="1"/>
  <c r="C1232" i="1"/>
  <c r="G1232" i="1" s="1"/>
  <c r="D1231" i="1"/>
  <c r="C1231" i="1"/>
  <c r="D1230" i="1"/>
  <c r="C1230" i="1"/>
  <c r="D1229" i="1"/>
  <c r="C1229" i="1"/>
  <c r="D1228" i="1"/>
  <c r="C1228" i="1"/>
  <c r="D1227" i="1"/>
  <c r="C1227" i="1"/>
  <c r="D1226" i="1"/>
  <c r="C1226" i="1"/>
  <c r="D1225" i="1"/>
  <c r="C1225" i="1"/>
  <c r="D1224" i="1"/>
  <c r="C1224" i="1"/>
  <c r="G1224" i="1" s="1"/>
  <c r="D1223" i="1"/>
  <c r="C1223" i="1"/>
  <c r="D1221" i="1"/>
  <c r="C1221" i="1"/>
  <c r="D1220" i="1"/>
  <c r="C1220" i="1"/>
  <c r="D1219" i="1"/>
  <c r="C1219" i="1"/>
  <c r="D1218" i="1"/>
  <c r="C1218" i="1"/>
  <c r="D1217" i="1"/>
  <c r="C1217" i="1"/>
  <c r="D1216" i="1"/>
  <c r="C1216" i="1"/>
  <c r="H1216" i="1" s="1"/>
  <c r="D1215" i="1"/>
  <c r="C1215" i="1"/>
  <c r="H1215" i="1" s="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G1165" i="1" s="1"/>
  <c r="D1164" i="1"/>
  <c r="C1164" i="1"/>
  <c r="D1163" i="1"/>
  <c r="C1163" i="1"/>
  <c r="D1162" i="1"/>
  <c r="C1162" i="1"/>
  <c r="D1161" i="1"/>
  <c r="C1161" i="1"/>
  <c r="D1160" i="1"/>
  <c r="C1160" i="1"/>
  <c r="D1159" i="1"/>
  <c r="C1159" i="1"/>
  <c r="D1158" i="1"/>
  <c r="C1158" i="1"/>
  <c r="D1157" i="1"/>
  <c r="C1157" i="1"/>
  <c r="D1156" i="1"/>
  <c r="C1156" i="1"/>
  <c r="D1155" i="1"/>
  <c r="C1155" i="1"/>
  <c r="H1155" i="1" s="1"/>
  <c r="D1154" i="1"/>
  <c r="C1154" i="1"/>
  <c r="H1154" i="1" s="1"/>
  <c r="D1151" i="1"/>
  <c r="C1151" i="1"/>
  <c r="H1151" i="1" s="1"/>
  <c r="D1150" i="1"/>
  <c r="C1150" i="1"/>
  <c r="D1149" i="1"/>
  <c r="C1149" i="1"/>
  <c r="D1148" i="1"/>
  <c r="C1148" i="1"/>
  <c r="H1148" i="1" s="1"/>
  <c r="D1147" i="1"/>
  <c r="C1147" i="1"/>
  <c r="D1146" i="1"/>
  <c r="C1146" i="1"/>
  <c r="D1145" i="1"/>
  <c r="C1145" i="1"/>
  <c r="D1144" i="1"/>
  <c r="C1144" i="1"/>
  <c r="H1144" i="1" s="1"/>
  <c r="D1143" i="1"/>
  <c r="C1143" i="1"/>
  <c r="C1142" i="1"/>
  <c r="D1141" i="1"/>
  <c r="C1141" i="1"/>
  <c r="D1140" i="1"/>
  <c r="C1140" i="1"/>
  <c r="D1139" i="1"/>
  <c r="C1139" i="1"/>
  <c r="D1138" i="1"/>
  <c r="C1138" i="1"/>
  <c r="D1137" i="1"/>
  <c r="C1137" i="1"/>
  <c r="G1137" i="1" s="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H1064" i="1" s="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H1050" i="1" s="1"/>
  <c r="D1049" i="1"/>
  <c r="C1049" i="1"/>
  <c r="D1048" i="1"/>
  <c r="C1048" i="1"/>
  <c r="H1048" i="1" s="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H1030" i="1" s="1"/>
  <c r="D1029" i="1"/>
  <c r="C1029" i="1"/>
  <c r="D1028" i="1"/>
  <c r="C1028" i="1"/>
  <c r="D1027" i="1"/>
  <c r="C1027" i="1"/>
  <c r="D1026" i="1"/>
  <c r="C1026" i="1"/>
  <c r="D1025" i="1"/>
  <c r="C1025" i="1"/>
  <c r="D1024" i="1"/>
  <c r="C1024" i="1"/>
  <c r="D1023" i="1"/>
  <c r="C1023" i="1"/>
  <c r="D1022" i="1"/>
  <c r="C1022" i="1"/>
  <c r="D1021" i="1"/>
  <c r="C1021" i="1"/>
  <c r="D1020" i="1"/>
  <c r="C1020" i="1"/>
  <c r="H1020" i="1" s="1"/>
  <c r="D1019" i="1"/>
  <c r="C1019" i="1"/>
  <c r="H1019" i="1" s="1"/>
  <c r="D1018" i="1"/>
  <c r="C1018" i="1"/>
  <c r="D1017" i="1"/>
  <c r="C1017" i="1"/>
  <c r="D1016" i="1"/>
  <c r="C1016" i="1"/>
  <c r="D1015" i="1"/>
  <c r="C1015" i="1"/>
  <c r="D1014" i="1"/>
  <c r="C1014" i="1"/>
  <c r="H1014" i="1" s="1"/>
  <c r="D1013" i="1"/>
  <c r="D1012" i="1"/>
  <c r="C1012" i="1"/>
  <c r="D1011" i="1"/>
  <c r="C1011" i="1"/>
  <c r="D1010" i="1"/>
  <c r="C1010" i="1"/>
  <c r="D1009" i="1"/>
  <c r="C1009" i="1"/>
  <c r="D1008" i="1"/>
  <c r="C1008" i="1"/>
  <c r="D1007" i="1"/>
  <c r="C1007" i="1"/>
  <c r="D1006" i="1"/>
  <c r="C1006" i="1"/>
  <c r="H1006" i="1" s="1"/>
  <c r="D1005" i="1"/>
  <c r="C1005" i="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D993" i="1"/>
  <c r="C993" i="1"/>
  <c r="H993" i="1" s="1"/>
  <c r="D992" i="1"/>
  <c r="C992" i="1"/>
  <c r="D991" i="1"/>
  <c r="C991" i="1"/>
  <c r="H991" i="1" s="1"/>
  <c r="D990" i="1"/>
  <c r="D989" i="1"/>
  <c r="C989" i="1"/>
  <c r="D988" i="1"/>
  <c r="C988" i="1"/>
  <c r="D987" i="1"/>
  <c r="C987" i="1"/>
  <c r="H987" i="1" s="1"/>
  <c r="D986" i="1"/>
  <c r="C986" i="1"/>
  <c r="H986" i="1" s="1"/>
  <c r="D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G713" i="1" s="1"/>
  <c r="D712" i="1"/>
  <c r="C712" i="1"/>
  <c r="D711" i="1"/>
  <c r="C711" i="1"/>
  <c r="D710" i="1"/>
  <c r="C710" i="1"/>
  <c r="G710" i="1" s="1"/>
  <c r="D709" i="1"/>
  <c r="C709" i="1"/>
  <c r="G709" i="1" s="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G670" i="1" s="1"/>
  <c r="D669" i="1"/>
  <c r="C669" i="1"/>
  <c r="G669" i="1" s="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H647" i="1" s="1"/>
  <c r="D646" i="1"/>
  <c r="C646" i="1"/>
  <c r="D645" i="1"/>
  <c r="C645" i="1"/>
  <c r="H645" i="1" s="1"/>
  <c r="D644" i="1"/>
  <c r="C644" i="1"/>
  <c r="H644" i="1" s="1"/>
  <c r="D643" i="1"/>
  <c r="C643" i="1"/>
  <c r="H643" i="1" s="1"/>
  <c r="D642" i="1"/>
  <c r="C642" i="1"/>
  <c r="H642" i="1" s="1"/>
  <c r="D641" i="1"/>
  <c r="C641" i="1"/>
  <c r="H641" i="1" s="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C593" i="1"/>
  <c r="D592" i="1"/>
  <c r="C592" i="1"/>
  <c r="D591" i="1"/>
  <c r="C591" i="1"/>
  <c r="D590" i="1"/>
  <c r="C590" i="1"/>
  <c r="D589" i="1"/>
  <c r="C589" i="1"/>
  <c r="D588" i="1"/>
  <c r="C588" i="1"/>
  <c r="D586" i="1"/>
  <c r="C586" i="1"/>
  <c r="D585" i="1"/>
  <c r="C585" i="1"/>
  <c r="D584" i="1"/>
  <c r="D583" i="1"/>
  <c r="C583" i="1"/>
  <c r="D582" i="1"/>
  <c r="C582" i="1"/>
  <c r="D581" i="1"/>
  <c r="D580" i="1"/>
  <c r="C580" i="1"/>
  <c r="D579" i="1"/>
  <c r="C579" i="1"/>
  <c r="D578" i="1"/>
  <c r="C578" i="1"/>
  <c r="D577" i="1"/>
  <c r="C577" i="1"/>
  <c r="D576" i="1"/>
  <c r="C576" i="1"/>
  <c r="D575" i="1"/>
  <c r="C575" i="1"/>
  <c r="D574" i="1"/>
  <c r="D573" i="1"/>
  <c r="C573" i="1"/>
  <c r="D572" i="1"/>
  <c r="C572" i="1"/>
  <c r="D571" i="1"/>
  <c r="C571" i="1"/>
  <c r="D570" i="1"/>
  <c r="C570" i="1"/>
  <c r="D569" i="1"/>
  <c r="C569" i="1"/>
  <c r="D568" i="1"/>
  <c r="D567" i="1"/>
  <c r="C567" i="1"/>
  <c r="D566" i="1"/>
  <c r="C566" i="1"/>
  <c r="D565" i="1"/>
  <c r="D564" i="1"/>
  <c r="C564" i="1"/>
  <c r="D563" i="1"/>
  <c r="C563"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D543" i="1"/>
  <c r="C543" i="1"/>
  <c r="D542" i="1"/>
  <c r="C542" i="1"/>
  <c r="D541" i="1"/>
  <c r="C541" i="1"/>
  <c r="D540" i="1"/>
  <c r="C540" i="1"/>
  <c r="D539" i="1"/>
  <c r="C539" i="1"/>
  <c r="D538" i="1"/>
  <c r="C538" i="1"/>
  <c r="D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D521" i="1"/>
  <c r="C521" i="1"/>
  <c r="D520" i="1"/>
  <c r="C520" i="1"/>
  <c r="D519" i="1"/>
  <c r="C519" i="1"/>
  <c r="D518" i="1"/>
  <c r="C518" i="1"/>
  <c r="D517" i="1"/>
  <c r="C517" i="1"/>
  <c r="D516" i="1"/>
  <c r="D515" i="1"/>
  <c r="C515" i="1"/>
  <c r="D514" i="1"/>
  <c r="C514" i="1"/>
  <c r="D513" i="1"/>
  <c r="D512" i="1"/>
  <c r="C512" i="1"/>
  <c r="D511" i="1"/>
  <c r="C511"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D411" i="1"/>
  <c r="C411" i="1"/>
  <c r="D406" i="1"/>
  <c r="C406" i="1"/>
  <c r="H406" i="1" s="1"/>
  <c r="D405" i="1"/>
  <c r="C405" i="1"/>
  <c r="D404" i="1"/>
  <c r="C404" i="1"/>
  <c r="D401" i="1"/>
  <c r="C401" i="1"/>
  <c r="D400" i="1"/>
  <c r="C400" i="1"/>
  <c r="D399" i="1"/>
  <c r="C399" i="1"/>
  <c r="D398" i="1"/>
  <c r="C398" i="1"/>
  <c r="C397" i="1"/>
  <c r="D396" i="1"/>
  <c r="C396" i="1"/>
  <c r="D395" i="1"/>
  <c r="D394" i="1"/>
  <c r="C394" i="1"/>
  <c r="D393" i="1"/>
  <c r="C393" i="1"/>
  <c r="C392" i="1"/>
  <c r="C391" i="1"/>
  <c r="D390" i="1"/>
  <c r="C390" i="1"/>
  <c r="D389" i="1"/>
  <c r="C389" i="1"/>
  <c r="D388" i="1"/>
  <c r="C388" i="1"/>
  <c r="D387" i="1"/>
  <c r="C387" i="1"/>
  <c r="D386" i="1"/>
  <c r="C386" i="1"/>
  <c r="D385" i="1"/>
  <c r="C385" i="1"/>
  <c r="D384" i="1"/>
  <c r="C384" i="1"/>
  <c r="C383" i="1"/>
  <c r="D382" i="1"/>
  <c r="C382" i="1"/>
  <c r="D381" i="1"/>
  <c r="C381" i="1"/>
  <c r="D380" i="1"/>
  <c r="C380" i="1"/>
  <c r="D379" i="1"/>
  <c r="C379" i="1"/>
  <c r="H379" i="1" s="1"/>
  <c r="D378" i="1"/>
  <c r="C378" i="1"/>
  <c r="D377" i="1"/>
  <c r="C377" i="1"/>
  <c r="D376" i="1"/>
  <c r="C376" i="1"/>
  <c r="D375" i="1"/>
  <c r="C375" i="1"/>
  <c r="D374" i="1"/>
  <c r="C374" i="1"/>
  <c r="D373" i="1"/>
  <c r="C373" i="1"/>
  <c r="D372" i="1"/>
  <c r="C372" i="1"/>
  <c r="D371" i="1"/>
  <c r="C371" i="1"/>
  <c r="D370" i="1"/>
  <c r="C370" i="1"/>
  <c r="D369" i="1"/>
  <c r="C369" i="1"/>
  <c r="D368" i="1"/>
  <c r="C368" i="1"/>
  <c r="H368" i="1" s="1"/>
  <c r="D367" i="1"/>
  <c r="C367" i="1"/>
  <c r="D366" i="1"/>
  <c r="C366" i="1"/>
  <c r="D365" i="1"/>
  <c r="C365" i="1"/>
  <c r="H365" i="1" s="1"/>
  <c r="C364" i="1"/>
  <c r="H364" i="1" s="1"/>
  <c r="D363" i="1"/>
  <c r="C363" i="1"/>
  <c r="D362" i="1"/>
  <c r="C362" i="1"/>
  <c r="D361" i="1"/>
  <c r="C361" i="1"/>
  <c r="D360" i="1"/>
  <c r="C360" i="1"/>
  <c r="D359" i="1"/>
  <c r="C359" i="1"/>
  <c r="D357" i="1"/>
  <c r="C357" i="1"/>
  <c r="D356" i="1"/>
  <c r="C356" i="1"/>
  <c r="D355" i="1"/>
  <c r="C355" i="1"/>
  <c r="D354" i="1"/>
  <c r="C354" i="1"/>
  <c r="D353" i="1"/>
  <c r="C353" i="1"/>
  <c r="D352" i="1"/>
  <c r="C352" i="1"/>
  <c r="D351" i="1"/>
  <c r="D350" i="1"/>
  <c r="C350" i="1"/>
  <c r="D349" i="1"/>
  <c r="C349" i="1"/>
  <c r="D348" i="1"/>
  <c r="C348" i="1"/>
  <c r="D347" i="1"/>
  <c r="C347" i="1"/>
  <c r="D344" i="1"/>
  <c r="C344" i="1"/>
  <c r="C343" i="1"/>
  <c r="D342" i="1"/>
  <c r="C342" i="1"/>
  <c r="D341" i="1"/>
  <c r="C341" i="1"/>
  <c r="D340" i="1"/>
  <c r="C340"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H308" i="1" s="1"/>
  <c r="D307" i="1"/>
  <c r="D305" i="1"/>
  <c r="C305" i="1"/>
  <c r="D304" i="1"/>
  <c r="C304" i="1"/>
  <c r="D303" i="1"/>
  <c r="C303" i="1"/>
  <c r="D302" i="1"/>
  <c r="C302" i="1"/>
  <c r="D301" i="1"/>
  <c r="C301" i="1"/>
  <c r="D300" i="1"/>
  <c r="C300" i="1"/>
  <c r="C299" i="1"/>
  <c r="D298" i="1"/>
  <c r="C298" i="1"/>
  <c r="D297" i="1"/>
  <c r="C297" i="1"/>
  <c r="D296" i="1"/>
  <c r="C296" i="1"/>
  <c r="D295" i="1"/>
  <c r="C295" i="1"/>
  <c r="D292" i="1"/>
  <c r="C292" i="1"/>
  <c r="D291" i="1"/>
  <c r="C291" i="1"/>
  <c r="D290" i="1"/>
  <c r="C290" i="1"/>
  <c r="D289" i="1"/>
  <c r="C289" i="1"/>
  <c r="D288" i="1"/>
  <c r="C288" i="1"/>
  <c r="H288" i="1" s="1"/>
  <c r="D284" i="1"/>
  <c r="C284"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C255" i="1"/>
  <c r="D254" i="1"/>
  <c r="C254" i="1"/>
  <c r="D253" i="1"/>
  <c r="C253" i="1"/>
  <c r="D252" i="1"/>
  <c r="C252" i="1"/>
  <c r="D251" i="1"/>
  <c r="C251" i="1"/>
  <c r="D250" i="1"/>
  <c r="C250" i="1"/>
  <c r="D249" i="1"/>
  <c r="D247" i="1"/>
  <c r="C247" i="1"/>
  <c r="D246" i="1"/>
  <c r="C246" i="1"/>
  <c r="D245" i="1"/>
  <c r="C245" i="1"/>
  <c r="D244" i="1"/>
  <c r="C244" i="1"/>
  <c r="D243" i="1"/>
  <c r="C243" i="1"/>
  <c r="D242" i="1"/>
  <c r="C242" i="1"/>
  <c r="D241" i="1"/>
  <c r="C241" i="1"/>
  <c r="D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D210" i="1"/>
  <c r="C210" i="1"/>
  <c r="D209" i="1"/>
  <c r="C209" i="1"/>
  <c r="H209" i="1" s="1"/>
  <c r="D208" i="1"/>
  <c r="C208" i="1"/>
  <c r="D207" i="1"/>
  <c r="C207" i="1"/>
  <c r="G207" i="1" s="1"/>
  <c r="D206" i="1"/>
  <c r="C206" i="1"/>
  <c r="G206" i="1" s="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D191" i="1"/>
  <c r="C191" i="1"/>
  <c r="D190" i="1"/>
  <c r="C190" i="1"/>
  <c r="D189" i="1"/>
  <c r="C189" i="1"/>
  <c r="H189" i="1" s="1"/>
  <c r="D188" i="1"/>
  <c r="C188" i="1"/>
  <c r="D187" i="1"/>
  <c r="C187" i="1"/>
  <c r="H187" i="1" s="1"/>
  <c r="D186" i="1"/>
  <c r="C186" i="1"/>
  <c r="H186" i="1" s="1"/>
  <c r="D185" i="1"/>
  <c r="C185" i="1"/>
  <c r="D184" i="1"/>
  <c r="C184" i="1"/>
  <c r="H184" i="1" s="1"/>
  <c r="D183" i="1"/>
  <c r="C183" i="1"/>
  <c r="D182" i="1"/>
  <c r="C182" i="1"/>
  <c r="H182" i="1" s="1"/>
  <c r="D181" i="1"/>
  <c r="C181" i="1"/>
  <c r="D180" i="1"/>
  <c r="C180" i="1"/>
  <c r="D179" i="1"/>
  <c r="C179" i="1"/>
  <c r="D178" i="1"/>
  <c r="C178" i="1"/>
  <c r="D177" i="1"/>
  <c r="C177" i="1"/>
  <c r="H177" i="1" s="1"/>
  <c r="D176" i="1"/>
  <c r="C176" i="1"/>
  <c r="D175" i="1"/>
  <c r="C175" i="1"/>
  <c r="D174" i="1"/>
  <c r="C174" i="1"/>
  <c r="H174" i="1" s="1"/>
  <c r="D173" i="1"/>
  <c r="C173" i="1"/>
  <c r="H173" i="1" s="1"/>
  <c r="D172" i="1"/>
  <c r="C172" i="1"/>
  <c r="D171" i="1"/>
  <c r="C171" i="1"/>
  <c r="D170" i="1"/>
  <c r="C170" i="1"/>
  <c r="H170" i="1" s="1"/>
  <c r="D169" i="1"/>
  <c r="C169" i="1"/>
  <c r="D168" i="1"/>
  <c r="C168" i="1"/>
  <c r="H168" i="1" s="1"/>
  <c r="D167" i="1"/>
  <c r="C167" i="1"/>
  <c r="D166" i="1"/>
  <c r="C166" i="1"/>
  <c r="H166" i="1" s="1"/>
  <c r="D165" i="1"/>
  <c r="C165" i="1"/>
  <c r="H165" i="1" s="1"/>
  <c r="D164" i="1"/>
  <c r="C164" i="1"/>
  <c r="H164" i="1" s="1"/>
  <c r="D163" i="1"/>
  <c r="C163" i="1"/>
  <c r="H163" i="1" s="1"/>
  <c r="D162" i="1"/>
  <c r="C162" i="1"/>
  <c r="D161" i="1"/>
  <c r="C161" i="1"/>
  <c r="H161" i="1" s="1"/>
  <c r="D160" i="1"/>
  <c r="D158" i="1"/>
  <c r="C158" i="1"/>
  <c r="D157" i="1"/>
  <c r="C157" i="1"/>
  <c r="H157" i="1" s="1"/>
  <c r="D156" i="1"/>
  <c r="C156" i="1"/>
  <c r="D155" i="1"/>
  <c r="C155" i="1"/>
  <c r="H155" i="1" s="1"/>
  <c r="D154" i="1"/>
  <c r="C154" i="1"/>
  <c r="H154" i="1" s="1"/>
  <c r="D153" i="1"/>
  <c r="C153" i="1"/>
  <c r="D152" i="1"/>
  <c r="C152" i="1"/>
  <c r="D151" i="1"/>
  <c r="C151" i="1"/>
  <c r="D150" i="1"/>
  <c r="C150" i="1"/>
  <c r="H150" i="1" s="1"/>
  <c r="D149" i="1"/>
  <c r="C149" i="1"/>
  <c r="H149" i="1" s="1"/>
  <c r="D148" i="1"/>
  <c r="D146" i="1"/>
  <c r="C146" i="1"/>
  <c r="D145" i="1"/>
  <c r="C145" i="1"/>
  <c r="D144" i="1"/>
  <c r="C144" i="1"/>
  <c r="D143" i="1"/>
  <c r="C143" i="1"/>
  <c r="D142" i="1"/>
  <c r="C142" i="1"/>
  <c r="D141" i="1"/>
  <c r="C141" i="1"/>
  <c r="D140" i="1"/>
  <c r="C140" i="1"/>
  <c r="D139" i="1"/>
  <c r="C139" i="1"/>
  <c r="D138" i="1"/>
  <c r="C138" i="1"/>
  <c r="D137" i="1"/>
  <c r="C137" i="1"/>
  <c r="C136" i="1"/>
  <c r="C135" i="1"/>
  <c r="D134" i="1"/>
  <c r="C134" i="1"/>
  <c r="D133" i="1"/>
  <c r="C133" i="1"/>
  <c r="D132" i="1"/>
  <c r="C132" i="1"/>
  <c r="H132" i="1" s="1"/>
  <c r="D131" i="1"/>
  <c r="C131" i="1"/>
  <c r="H131" i="1" s="1"/>
  <c r="D130" i="1"/>
  <c r="C130" i="1"/>
  <c r="D129" i="1"/>
  <c r="D128" i="1"/>
  <c r="C128" i="1"/>
  <c r="D127" i="1"/>
  <c r="C127" i="1"/>
  <c r="D126" i="1"/>
  <c r="C126" i="1"/>
  <c r="H126" i="1" s="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H81" i="1" s="1"/>
  <c r="D80" i="1"/>
  <c r="C80" i="1"/>
  <c r="D79" i="1"/>
  <c r="D77" i="1"/>
  <c r="C77" i="1"/>
  <c r="D76" i="1"/>
  <c r="C76" i="1"/>
  <c r="D75" i="1"/>
  <c r="C75" i="1"/>
  <c r="D74" i="1"/>
  <c r="C74" i="1"/>
  <c r="D73" i="1"/>
  <c r="C73" i="1"/>
  <c r="D72" i="1"/>
  <c r="C72" i="1"/>
  <c r="D71" i="1"/>
  <c r="C71" i="1"/>
  <c r="D70" i="1"/>
  <c r="D69" i="1"/>
  <c r="C69" i="1"/>
  <c r="D68" i="1"/>
  <c r="C68" i="1"/>
  <c r="D67" i="1"/>
  <c r="D66" i="1"/>
  <c r="C66" i="1"/>
  <c r="D65" i="1"/>
  <c r="C65" i="1"/>
  <c r="D63" i="1"/>
  <c r="C63" i="1"/>
  <c r="D62" i="1"/>
  <c r="C62" i="1"/>
  <c r="D61" i="1"/>
  <c r="C61" i="1"/>
  <c r="D60" i="1"/>
  <c r="C60" i="1"/>
  <c r="D59" i="1"/>
  <c r="C59" i="1"/>
  <c r="D58" i="1"/>
  <c r="C58" i="1"/>
  <c r="D57" i="1"/>
  <c r="C57" i="1"/>
  <c r="D56" i="1"/>
  <c r="C56" i="1"/>
  <c r="D55" i="1"/>
  <c r="C55" i="1"/>
  <c r="D54" i="1"/>
  <c r="C54" i="1"/>
  <c r="D53" i="1"/>
  <c r="C53" i="1"/>
  <c r="D52" i="1"/>
  <c r="C52" i="1"/>
  <c r="D51" i="1"/>
  <c r="C51" i="1"/>
  <c r="H51" i="1" s="1"/>
  <c r="D50" i="1"/>
  <c r="D49" i="1"/>
  <c r="C49" i="1"/>
  <c r="D48" i="1"/>
  <c r="C48" i="1"/>
  <c r="D47" i="1"/>
  <c r="D45" i="1"/>
  <c r="C45" i="1"/>
  <c r="D44" i="1"/>
  <c r="C44" i="1"/>
  <c r="D43" i="1"/>
  <c r="C43" i="1"/>
  <c r="D42" i="1"/>
  <c r="C42" i="1"/>
  <c r="D41" i="1"/>
  <c r="C41" i="1"/>
  <c r="D40" i="1"/>
  <c r="C40" i="1"/>
  <c r="D39" i="1"/>
  <c r="C39" i="1"/>
  <c r="D38" i="1"/>
  <c r="C38" i="1"/>
  <c r="D37" i="1"/>
  <c r="C37" i="1"/>
  <c r="D36" i="1"/>
  <c r="D35" i="1"/>
  <c r="C35" i="1"/>
  <c r="D34" i="1"/>
  <c r="C34" i="1"/>
  <c r="D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H5" i="1" l="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4" i="1"/>
  <c r="G34" i="1"/>
  <c r="H35" i="1"/>
  <c r="G35" i="1"/>
  <c r="H37" i="1"/>
  <c r="G37" i="1"/>
  <c r="H38" i="1"/>
  <c r="G38" i="1"/>
  <c r="H39" i="1"/>
  <c r="G39" i="1"/>
  <c r="H40" i="1"/>
  <c r="G40" i="1"/>
  <c r="H41" i="1"/>
  <c r="G41" i="1"/>
  <c r="H42" i="1"/>
  <c r="G42" i="1"/>
  <c r="H43" i="1"/>
  <c r="G43" i="1"/>
  <c r="H44" i="1"/>
  <c r="G44" i="1"/>
  <c r="H45" i="1"/>
  <c r="G45" i="1"/>
  <c r="H48" i="1"/>
  <c r="G48" i="1"/>
  <c r="H49" i="1"/>
  <c r="G49" i="1"/>
  <c r="H52" i="1"/>
  <c r="G52" i="1"/>
  <c r="H53" i="1"/>
  <c r="G53" i="1"/>
  <c r="H54" i="1"/>
  <c r="G54" i="1"/>
  <c r="H55" i="1"/>
  <c r="G55" i="1"/>
  <c r="H56" i="1"/>
  <c r="G56" i="1"/>
  <c r="H57" i="1"/>
  <c r="G57" i="1"/>
  <c r="H58" i="1"/>
  <c r="G58" i="1"/>
  <c r="H59" i="1"/>
  <c r="G59" i="1"/>
  <c r="H60" i="1"/>
  <c r="G60" i="1"/>
  <c r="H61" i="1"/>
  <c r="G61" i="1"/>
  <c r="H62" i="1"/>
  <c r="G62" i="1"/>
  <c r="H63" i="1"/>
  <c r="G63" i="1"/>
  <c r="H65" i="1"/>
  <c r="G65" i="1"/>
  <c r="H66" i="1"/>
  <c r="G66" i="1"/>
  <c r="H68" i="1"/>
  <c r="G68" i="1"/>
  <c r="H69" i="1"/>
  <c r="G69" i="1"/>
  <c r="H71" i="1"/>
  <c r="G71" i="1"/>
  <c r="H72" i="1"/>
  <c r="G72" i="1"/>
  <c r="H73" i="1"/>
  <c r="G73" i="1"/>
  <c r="H74" i="1"/>
  <c r="G74" i="1"/>
  <c r="H75" i="1"/>
  <c r="G75" i="1"/>
  <c r="H76" i="1"/>
  <c r="G76" i="1"/>
  <c r="H77" i="1"/>
  <c r="G77" i="1"/>
  <c r="H80" i="1"/>
  <c r="G80"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G121" i="1"/>
  <c r="H121" i="1"/>
  <c r="H122" i="1"/>
  <c r="G122" i="1"/>
  <c r="G123" i="1"/>
  <c r="H123" i="1"/>
  <c r="H124" i="1"/>
  <c r="G124" i="1"/>
  <c r="H125" i="1"/>
  <c r="G125" i="1"/>
  <c r="H127" i="1"/>
  <c r="G127" i="1"/>
  <c r="H128" i="1"/>
  <c r="G128" i="1"/>
  <c r="H130" i="1"/>
  <c r="G130" i="1"/>
  <c r="H133" i="1"/>
  <c r="G133" i="1"/>
  <c r="H134" i="1"/>
  <c r="G134" i="1"/>
  <c r="H135" i="1"/>
  <c r="G135" i="1"/>
  <c r="H137" i="1"/>
  <c r="G137" i="1"/>
  <c r="H138" i="1"/>
  <c r="G138" i="1"/>
  <c r="H139" i="1"/>
  <c r="G139" i="1"/>
  <c r="H140" i="1"/>
  <c r="G140" i="1"/>
  <c r="H141" i="1"/>
  <c r="G141" i="1"/>
  <c r="H142" i="1"/>
  <c r="G142" i="1"/>
  <c r="H143" i="1"/>
  <c r="G143" i="1"/>
  <c r="H144" i="1"/>
  <c r="G144" i="1"/>
  <c r="H145" i="1"/>
  <c r="G145" i="1"/>
  <c r="H146" i="1"/>
  <c r="G146" i="1"/>
  <c r="H151" i="1"/>
  <c r="G151" i="1"/>
  <c r="H152" i="1"/>
  <c r="G152" i="1"/>
  <c r="H153" i="1"/>
  <c r="G153" i="1"/>
  <c r="H156" i="1"/>
  <c r="G156" i="1"/>
  <c r="H158" i="1"/>
  <c r="G158" i="1"/>
  <c r="H162" i="1"/>
  <c r="G162" i="1"/>
  <c r="H167" i="1"/>
  <c r="G167" i="1"/>
  <c r="H169" i="1"/>
  <c r="G169" i="1"/>
  <c r="H171" i="1"/>
  <c r="G171" i="1"/>
  <c r="H172" i="1"/>
  <c r="G172" i="1"/>
  <c r="H175" i="1"/>
  <c r="G175" i="1"/>
  <c r="H176" i="1"/>
  <c r="G176" i="1"/>
  <c r="H178" i="1"/>
  <c r="G178" i="1"/>
  <c r="H179" i="1"/>
  <c r="G179" i="1"/>
  <c r="H180" i="1"/>
  <c r="G180" i="1"/>
  <c r="H181" i="1"/>
  <c r="G181" i="1"/>
  <c r="H183" i="1"/>
  <c r="G183" i="1"/>
  <c r="H185" i="1"/>
  <c r="G185" i="1"/>
  <c r="G188" i="1"/>
  <c r="H188" i="1"/>
  <c r="G190" i="1"/>
  <c r="H190" i="1"/>
  <c r="H191" i="1"/>
  <c r="G191" i="1"/>
  <c r="H193" i="1"/>
  <c r="G193" i="1"/>
  <c r="H194" i="1"/>
  <c r="G194" i="1"/>
  <c r="H195" i="1"/>
  <c r="G195" i="1"/>
  <c r="H196" i="1"/>
  <c r="G196" i="1"/>
  <c r="H197" i="1"/>
  <c r="G197" i="1"/>
  <c r="H199" i="1"/>
  <c r="G199" i="1"/>
  <c r="H200" i="1"/>
  <c r="G200" i="1"/>
  <c r="H201" i="1"/>
  <c r="G201" i="1"/>
  <c r="H202" i="1"/>
  <c r="G202" i="1"/>
  <c r="H203" i="1"/>
  <c r="G203" i="1"/>
  <c r="H204" i="1"/>
  <c r="G204" i="1"/>
  <c r="H205" i="1"/>
  <c r="G205" i="1"/>
  <c r="H208" i="1"/>
  <c r="G208" i="1"/>
  <c r="H210" i="1"/>
  <c r="G210" i="1"/>
  <c r="H212" i="1"/>
  <c r="G212" i="1"/>
  <c r="H213" i="1"/>
  <c r="G213" i="1"/>
  <c r="H214" i="1"/>
  <c r="G214" i="1"/>
  <c r="H215" i="1"/>
  <c r="G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1" i="1"/>
  <c r="G241" i="1"/>
  <c r="H242" i="1"/>
  <c r="G242" i="1"/>
  <c r="H243" i="1"/>
  <c r="G243" i="1"/>
  <c r="H244" i="1"/>
  <c r="G244" i="1"/>
  <c r="H245" i="1"/>
  <c r="G245" i="1"/>
  <c r="H246" i="1"/>
  <c r="G246" i="1"/>
  <c r="H247" i="1"/>
  <c r="G247" i="1"/>
  <c r="H250" i="1"/>
  <c r="G250" i="1"/>
  <c r="H251" i="1"/>
  <c r="G251" i="1"/>
  <c r="H252" i="1"/>
  <c r="G252" i="1"/>
  <c r="H253" i="1"/>
  <c r="G253" i="1"/>
  <c r="H254" i="1"/>
  <c r="G254" i="1"/>
  <c r="H255" i="1"/>
  <c r="G255" i="1"/>
  <c r="H256"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9" i="1"/>
  <c r="G289" i="1"/>
  <c r="G290" i="1"/>
  <c r="H290" i="1"/>
  <c r="H291" i="1"/>
  <c r="G291" i="1"/>
  <c r="H292" i="1"/>
  <c r="G292" i="1"/>
  <c r="H295" i="1"/>
  <c r="G295" i="1"/>
  <c r="H296" i="1"/>
  <c r="G296" i="1"/>
  <c r="H297" i="1"/>
  <c r="G297" i="1"/>
  <c r="H298" i="1"/>
  <c r="G298" i="1"/>
  <c r="H300" i="1"/>
  <c r="G300" i="1"/>
  <c r="H301" i="1"/>
  <c r="G301" i="1"/>
  <c r="H302" i="1"/>
  <c r="G302" i="1"/>
  <c r="H303" i="1"/>
  <c r="G303" i="1"/>
  <c r="H304" i="1"/>
  <c r="G304" i="1"/>
  <c r="H305" i="1"/>
  <c r="G305"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7" i="1"/>
  <c r="G327" i="1"/>
  <c r="H328" i="1"/>
  <c r="G328" i="1"/>
  <c r="H329" i="1"/>
  <c r="G329" i="1"/>
  <c r="H330" i="1"/>
  <c r="G330" i="1"/>
  <c r="H331" i="1"/>
  <c r="G331" i="1"/>
  <c r="H332" i="1"/>
  <c r="G332" i="1"/>
  <c r="H333" i="1"/>
  <c r="G333" i="1"/>
  <c r="H334" i="1"/>
  <c r="G334" i="1"/>
  <c r="H335" i="1"/>
  <c r="G335" i="1"/>
  <c r="H336" i="1"/>
  <c r="G336" i="1"/>
  <c r="H337" i="1"/>
  <c r="G337" i="1"/>
  <c r="H338" i="1"/>
  <c r="G338" i="1"/>
  <c r="H340" i="1"/>
  <c r="G340" i="1"/>
  <c r="H341" i="1"/>
  <c r="G341" i="1"/>
  <c r="H342" i="1"/>
  <c r="G342" i="1"/>
  <c r="H343" i="1"/>
  <c r="G343" i="1"/>
  <c r="H344" i="1"/>
  <c r="G344" i="1"/>
  <c r="H347" i="1"/>
  <c r="G347" i="1"/>
  <c r="H348" i="1"/>
  <c r="G348" i="1"/>
  <c r="H349" i="1"/>
  <c r="G349" i="1"/>
  <c r="H350" i="1"/>
  <c r="G350" i="1"/>
  <c r="H352" i="1"/>
  <c r="G352" i="1"/>
  <c r="H353" i="1"/>
  <c r="G353" i="1"/>
  <c r="H354" i="1"/>
  <c r="G354" i="1"/>
  <c r="H355" i="1"/>
  <c r="G355" i="1"/>
  <c r="H356" i="1"/>
  <c r="G356" i="1"/>
  <c r="H357" i="1"/>
  <c r="G357" i="1"/>
  <c r="H359" i="1"/>
  <c r="G359" i="1"/>
  <c r="H360" i="1"/>
  <c r="G360" i="1"/>
  <c r="H361" i="1"/>
  <c r="G361" i="1"/>
  <c r="H362" i="1"/>
  <c r="G362" i="1"/>
  <c r="H363" i="1"/>
  <c r="G363" i="1"/>
  <c r="H366" i="1"/>
  <c r="G366" i="1"/>
  <c r="H367" i="1"/>
  <c r="G367" i="1"/>
  <c r="H369" i="1"/>
  <c r="G369" i="1"/>
  <c r="H370" i="1"/>
  <c r="G370" i="1"/>
  <c r="H371" i="1"/>
  <c r="G371" i="1"/>
  <c r="H372" i="1"/>
  <c r="G372" i="1"/>
  <c r="H373" i="1"/>
  <c r="G373" i="1"/>
  <c r="H374" i="1"/>
  <c r="G374" i="1"/>
  <c r="H375" i="1"/>
  <c r="G375" i="1"/>
  <c r="H376" i="1"/>
  <c r="G376" i="1"/>
  <c r="H377" i="1"/>
  <c r="G377" i="1"/>
  <c r="H378" i="1"/>
  <c r="G378" i="1"/>
  <c r="H380" i="1"/>
  <c r="G380" i="1"/>
  <c r="H381" i="1"/>
  <c r="G381" i="1"/>
  <c r="H382" i="1"/>
  <c r="G382" i="1"/>
  <c r="H383" i="1"/>
  <c r="G383" i="1"/>
  <c r="H384" i="1"/>
  <c r="G384" i="1"/>
  <c r="H385" i="1"/>
  <c r="G385" i="1"/>
  <c r="H386" i="1"/>
  <c r="G386" i="1"/>
  <c r="H387" i="1"/>
  <c r="G387" i="1"/>
  <c r="H388" i="1"/>
  <c r="G388" i="1"/>
  <c r="H389" i="1"/>
  <c r="G389" i="1"/>
  <c r="H390" i="1"/>
  <c r="G390" i="1"/>
  <c r="H391" i="1"/>
  <c r="G391" i="1"/>
  <c r="H393" i="1"/>
  <c r="G393" i="1"/>
  <c r="H394" i="1"/>
  <c r="G394" i="1"/>
  <c r="H396" i="1"/>
  <c r="G396" i="1"/>
  <c r="H397" i="1"/>
  <c r="G397" i="1"/>
  <c r="H398" i="1"/>
  <c r="G398" i="1"/>
  <c r="H399" i="1"/>
  <c r="G399" i="1"/>
  <c r="H400" i="1"/>
  <c r="G400" i="1"/>
  <c r="H401" i="1"/>
  <c r="G401" i="1"/>
  <c r="H404" i="1"/>
  <c r="G404" i="1"/>
  <c r="H405" i="1"/>
  <c r="G405" i="1"/>
  <c r="H411" i="1"/>
  <c r="G411"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11" i="1"/>
  <c r="G511" i="1"/>
  <c r="H512" i="1"/>
  <c r="G512" i="1"/>
  <c r="H514" i="1"/>
  <c r="G514" i="1"/>
  <c r="H515" i="1"/>
  <c r="G515" i="1"/>
  <c r="H517" i="1"/>
  <c r="G517" i="1"/>
  <c r="H518" i="1"/>
  <c r="G518" i="1"/>
  <c r="H519" i="1"/>
  <c r="G519" i="1"/>
  <c r="H520" i="1"/>
  <c r="G520" i="1"/>
  <c r="H521" i="1"/>
  <c r="G521" i="1"/>
  <c r="H525" i="1"/>
  <c r="G525" i="1"/>
  <c r="H526" i="1"/>
  <c r="G526" i="1"/>
  <c r="H527" i="1"/>
  <c r="G527" i="1"/>
  <c r="H528" i="1"/>
  <c r="G528" i="1"/>
  <c r="H529" i="1"/>
  <c r="G529" i="1"/>
  <c r="H530" i="1"/>
  <c r="G530" i="1"/>
  <c r="H531" i="1"/>
  <c r="G531" i="1"/>
  <c r="H532" i="1"/>
  <c r="G532" i="1"/>
  <c r="H533" i="1"/>
  <c r="G533" i="1"/>
  <c r="H534" i="1"/>
  <c r="G534" i="1"/>
  <c r="H535" i="1"/>
  <c r="G535" i="1"/>
  <c r="H536" i="1"/>
  <c r="G536" i="1"/>
  <c r="H538" i="1"/>
  <c r="G538" i="1"/>
  <c r="H539" i="1"/>
  <c r="G539" i="1"/>
  <c r="H540" i="1"/>
  <c r="G540" i="1"/>
  <c r="H541" i="1"/>
  <c r="G541" i="1"/>
  <c r="H542" i="1"/>
  <c r="G542" i="1"/>
  <c r="H543" i="1"/>
  <c r="G543"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3" i="1"/>
  <c r="G563" i="1"/>
  <c r="H564" i="1"/>
  <c r="G564" i="1"/>
  <c r="H566" i="1"/>
  <c r="G566" i="1"/>
  <c r="H567" i="1"/>
  <c r="G567" i="1"/>
  <c r="H569" i="1"/>
  <c r="G569" i="1"/>
  <c r="H570" i="1"/>
  <c r="G570" i="1"/>
  <c r="H571" i="1"/>
  <c r="G571" i="1"/>
  <c r="H572" i="1"/>
  <c r="G572" i="1"/>
  <c r="H573" i="1"/>
  <c r="G573" i="1"/>
  <c r="H575" i="1"/>
  <c r="G575" i="1"/>
  <c r="H576" i="1"/>
  <c r="G576" i="1"/>
  <c r="H577" i="1"/>
  <c r="G577" i="1"/>
  <c r="H578" i="1"/>
  <c r="G578" i="1"/>
  <c r="H579" i="1"/>
  <c r="G579" i="1"/>
  <c r="H580" i="1"/>
  <c r="G580" i="1"/>
  <c r="H582" i="1"/>
  <c r="G582" i="1"/>
  <c r="H583" i="1"/>
  <c r="G583"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6" i="1"/>
  <c r="G646"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G703" i="1"/>
  <c r="H703" i="1"/>
  <c r="H704" i="1"/>
  <c r="G704" i="1"/>
  <c r="H705" i="1"/>
  <c r="G705" i="1"/>
  <c r="H706" i="1"/>
  <c r="G706" i="1"/>
  <c r="H707" i="1"/>
  <c r="G707" i="1"/>
  <c r="H708" i="1"/>
  <c r="G708" i="1"/>
  <c r="H711" i="1"/>
  <c r="G711" i="1"/>
  <c r="H712" i="1"/>
  <c r="G712"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8" i="1"/>
  <c r="G988" i="1"/>
  <c r="H989" i="1"/>
  <c r="G989" i="1"/>
  <c r="H992" i="1"/>
  <c r="G992" i="1"/>
  <c r="H994" i="1"/>
  <c r="G994" i="1"/>
  <c r="H1005" i="1"/>
  <c r="G1005" i="1"/>
  <c r="H1007" i="1"/>
  <c r="G1007" i="1"/>
  <c r="H1008" i="1"/>
  <c r="G1008" i="1"/>
  <c r="H1009" i="1"/>
  <c r="G1009" i="1"/>
  <c r="H1010" i="1"/>
  <c r="G1010" i="1"/>
  <c r="H1011" i="1"/>
  <c r="G1011" i="1"/>
  <c r="H1012" i="1"/>
  <c r="G1012" i="1"/>
  <c r="H1015" i="1"/>
  <c r="G1015" i="1"/>
  <c r="H1016" i="1"/>
  <c r="G1016" i="1"/>
  <c r="H1017" i="1"/>
  <c r="G1017" i="1"/>
  <c r="G1018" i="1"/>
  <c r="H1018" i="1"/>
  <c r="H1021" i="1"/>
  <c r="G1021" i="1"/>
  <c r="H1022" i="1"/>
  <c r="G1022" i="1"/>
  <c r="H1023" i="1"/>
  <c r="G1023" i="1"/>
  <c r="H1024" i="1"/>
  <c r="G1024" i="1"/>
  <c r="H1025" i="1"/>
  <c r="G1025" i="1"/>
  <c r="H1026" i="1"/>
  <c r="G1026" i="1"/>
  <c r="H1027" i="1"/>
  <c r="G1027" i="1"/>
  <c r="H1028" i="1"/>
  <c r="G1028" i="1"/>
  <c r="H1029" i="1"/>
  <c r="G1029"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9" i="1"/>
  <c r="G1049" i="1"/>
  <c r="H1051" i="1"/>
  <c r="G1051" i="1"/>
  <c r="H1052" i="1"/>
  <c r="G1052" i="1"/>
  <c r="H1053" i="1"/>
  <c r="G1053" i="1"/>
  <c r="H1054" i="1"/>
  <c r="G1054" i="1"/>
  <c r="H1055" i="1"/>
  <c r="G1055" i="1"/>
  <c r="H1057" i="1"/>
  <c r="G1057" i="1"/>
  <c r="H1058" i="1"/>
  <c r="G1058" i="1"/>
  <c r="H1059" i="1"/>
  <c r="G1059" i="1"/>
  <c r="H1060" i="1"/>
  <c r="G1060" i="1"/>
  <c r="H1061" i="1"/>
  <c r="G1061" i="1"/>
  <c r="H1062" i="1"/>
  <c r="G1062" i="1"/>
  <c r="H1063" i="1"/>
  <c r="G1063"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8" i="1"/>
  <c r="G1138" i="1"/>
  <c r="H1139" i="1"/>
  <c r="G1139" i="1"/>
  <c r="H1140" i="1"/>
  <c r="G1140" i="1"/>
  <c r="H1141" i="1"/>
  <c r="G1141" i="1"/>
  <c r="H1142" i="1"/>
  <c r="G1142" i="1"/>
  <c r="H1143" i="1"/>
  <c r="G1143" i="1"/>
  <c r="H1145" i="1"/>
  <c r="G1145" i="1"/>
  <c r="H1146" i="1"/>
  <c r="G1146" i="1"/>
  <c r="H1147" i="1"/>
  <c r="G1147" i="1"/>
  <c r="H1149" i="1"/>
  <c r="G1149" i="1"/>
  <c r="H1150" i="1"/>
  <c r="G1150" i="1"/>
  <c r="H1156" i="1"/>
  <c r="G1156" i="1"/>
  <c r="G1157" i="1"/>
  <c r="H1157" i="1"/>
  <c r="H1158" i="1"/>
  <c r="G1158" i="1"/>
  <c r="H1159" i="1"/>
  <c r="G1159" i="1"/>
  <c r="G1160" i="1"/>
  <c r="H1160" i="1"/>
  <c r="H1161" i="1"/>
  <c r="G1161" i="1"/>
  <c r="H1162" i="1"/>
  <c r="G1162" i="1"/>
  <c r="H1163" i="1"/>
  <c r="G1163" i="1"/>
  <c r="H1164" i="1"/>
  <c r="G1164" i="1"/>
  <c r="H1166" i="1"/>
  <c r="G1166"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7" i="1"/>
  <c r="G1217" i="1"/>
  <c r="H1218" i="1"/>
  <c r="G1218" i="1"/>
  <c r="H1219" i="1"/>
  <c r="G1219" i="1"/>
  <c r="H1220" i="1"/>
  <c r="G1220" i="1"/>
  <c r="H1221" i="1"/>
  <c r="G1221" i="1"/>
  <c r="H1223" i="1"/>
  <c r="G1223" i="1"/>
  <c r="H1225" i="1"/>
  <c r="G1225" i="1"/>
  <c r="H1226" i="1"/>
  <c r="G1226" i="1"/>
  <c r="H1227" i="1"/>
  <c r="G1227" i="1"/>
  <c r="H1228" i="1"/>
  <c r="G1228" i="1"/>
  <c r="H1229" i="1"/>
  <c r="G1229" i="1"/>
  <c r="H1230" i="1"/>
  <c r="G1230" i="1"/>
  <c r="H1231" i="1"/>
  <c r="G1231" i="1"/>
  <c r="H1234" i="1"/>
  <c r="G1234" i="1"/>
  <c r="H1238" i="1"/>
  <c r="G1238" i="1"/>
  <c r="H1239" i="1"/>
  <c r="G1239" i="1"/>
  <c r="H1241" i="1"/>
  <c r="G1241" i="1"/>
  <c r="G1242" i="1"/>
  <c r="H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9" i="1"/>
  <c r="G1409" i="1"/>
  <c r="H1410" i="1"/>
  <c r="G1410" i="1"/>
  <c r="H1411" i="1"/>
  <c r="G1411"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7" i="1"/>
  <c r="G1437" i="1"/>
  <c r="H1438" i="1"/>
  <c r="G1438" i="1"/>
  <c r="J1439" i="1"/>
  <c r="H1439" i="1"/>
  <c r="G1439" i="1"/>
  <c r="I1439" i="1" s="1"/>
  <c r="J1441" i="1"/>
  <c r="H1441" i="1"/>
  <c r="G1441" i="1"/>
  <c r="I1441" i="1" s="1"/>
  <c r="J1443" i="1"/>
  <c r="H1443" i="1"/>
  <c r="G1443" i="1"/>
  <c r="I1443" i="1" s="1"/>
  <c r="J1445" i="1"/>
  <c r="H1445" i="1"/>
  <c r="G1445" i="1"/>
  <c r="J1446" i="1"/>
  <c r="G1447" i="1"/>
  <c r="H1447" i="1"/>
  <c r="G1449" i="1"/>
  <c r="H1449" i="1"/>
  <c r="J1450" i="1"/>
  <c r="G1451" i="1"/>
  <c r="H1451" i="1"/>
  <c r="G1454" i="1"/>
  <c r="H1454" i="1"/>
  <c r="G1455" i="1"/>
  <c r="H1455" i="1"/>
  <c r="G1457" i="1"/>
  <c r="H1457" i="1"/>
  <c r="J1458" i="1"/>
  <c r="G1459" i="1"/>
  <c r="H1459" i="1"/>
  <c r="G1461" i="1"/>
  <c r="H1461" i="1"/>
  <c r="G1462" i="1"/>
  <c r="H1462" i="1"/>
  <c r="J1465" i="1"/>
  <c r="H1465" i="1"/>
  <c r="G1465" i="1"/>
  <c r="I1465" i="1" s="1"/>
  <c r="G1466" i="1"/>
  <c r="H1466" i="1"/>
  <c r="I1466" i="1" s="1"/>
  <c r="G1469" i="1"/>
  <c r="G1470" i="1"/>
  <c r="J1471" i="1"/>
  <c r="H1471" i="1"/>
  <c r="G1471" i="1"/>
  <c r="G1472" i="1"/>
  <c r="H1472" i="1"/>
  <c r="I1472" i="1" s="1"/>
  <c r="H1475" i="1"/>
  <c r="H1480" i="1"/>
  <c r="G1480" i="1"/>
  <c r="G1481" i="1"/>
  <c r="H1481" i="1"/>
  <c r="H1484" i="1"/>
  <c r="G1484" i="1"/>
  <c r="G1485" i="1"/>
  <c r="H1485" i="1"/>
  <c r="H1488" i="1"/>
  <c r="G1488" i="1"/>
  <c r="G1489" i="1"/>
  <c r="H1489" i="1"/>
  <c r="H1492" i="1"/>
  <c r="G1492" i="1"/>
  <c r="G1493" i="1"/>
  <c r="H1493" i="1"/>
  <c r="H1496" i="1"/>
  <c r="G1496" i="1"/>
  <c r="G1497" i="1"/>
  <c r="H1497" i="1"/>
  <c r="H1500" i="1"/>
  <c r="G1500" i="1"/>
  <c r="G1501" i="1"/>
  <c r="H1501" i="1"/>
  <c r="H1504" i="1"/>
  <c r="G1504" i="1"/>
  <c r="G1505" i="1"/>
  <c r="H1505" i="1"/>
  <c r="H1508" i="1"/>
  <c r="G1508" i="1"/>
  <c r="G1509" i="1"/>
  <c r="H1509" i="1"/>
  <c r="H1512" i="1"/>
  <c r="G1512" i="1"/>
  <c r="G1513" i="1"/>
  <c r="H1513" i="1"/>
  <c r="H1516" i="1"/>
  <c r="G1516" i="1"/>
  <c r="H1520" i="1"/>
  <c r="G1520" i="1"/>
  <c r="G1521" i="1"/>
  <c r="H1521" i="1"/>
  <c r="G1525" i="1"/>
  <c r="H1525" i="1"/>
  <c r="H1528" i="1"/>
  <c r="G1528" i="1"/>
  <c r="G1529" i="1"/>
  <c r="H1529" i="1"/>
  <c r="H1532" i="1"/>
  <c r="G1532" i="1"/>
  <c r="G1533" i="1"/>
  <c r="H1533" i="1"/>
  <c r="H1536" i="1"/>
  <c r="G1536" i="1"/>
  <c r="G1537" i="1"/>
  <c r="H1537" i="1"/>
  <c r="H1540" i="1"/>
  <c r="G1540" i="1"/>
  <c r="G1541" i="1"/>
  <c r="H1541" i="1"/>
  <c r="H1544" i="1"/>
  <c r="G1544" i="1"/>
  <c r="G1545" i="1"/>
  <c r="H1545" i="1"/>
  <c r="H1548" i="1"/>
  <c r="G1548" i="1"/>
  <c r="G1549" i="1"/>
  <c r="H1549" i="1"/>
  <c r="H1552" i="1"/>
  <c r="G1552" i="1"/>
  <c r="G1553" i="1"/>
  <c r="H1553" i="1"/>
  <c r="H1556" i="1"/>
  <c r="G1556" i="1"/>
  <c r="G1557" i="1"/>
  <c r="H1557" i="1"/>
  <c r="H1560" i="1"/>
  <c r="G1560" i="1"/>
  <c r="G1561" i="1"/>
  <c r="H1561" i="1"/>
  <c r="H1564" i="1"/>
  <c r="G1564" i="1"/>
  <c r="G1565" i="1"/>
  <c r="H1565" i="1"/>
  <c r="H1568" i="1"/>
  <c r="G1568" i="1"/>
  <c r="G1569" i="1"/>
  <c r="H1569" i="1"/>
  <c r="H1572" i="1"/>
  <c r="G1572" i="1"/>
  <c r="G1573" i="1"/>
  <c r="H1573" i="1"/>
  <c r="H1576" i="1"/>
  <c r="G1576" i="1"/>
  <c r="G1577" i="1"/>
  <c r="H1577" i="1"/>
  <c r="H1580" i="1"/>
  <c r="G1580" i="1"/>
  <c r="E299" i="4"/>
  <c r="D644" i="4"/>
  <c r="F644" i="4" s="1"/>
  <c r="E644" i="4"/>
  <c r="D638" i="1" s="1"/>
  <c r="G142" i="9"/>
  <c r="E142" i="9" s="1"/>
  <c r="B142" i="9" s="1"/>
  <c r="F603" i="4"/>
  <c r="E245" i="5"/>
  <c r="H1333" i="1"/>
  <c r="H1348" i="1"/>
  <c r="D49" i="8"/>
  <c r="B21" i="9"/>
  <c r="B22" i="9"/>
  <c r="B23" i="9"/>
  <c r="E25" i="9"/>
  <c r="B25" i="9" s="1"/>
  <c r="E28" i="9"/>
  <c r="B28" i="9" s="1"/>
  <c r="E33" i="9"/>
  <c r="B33" i="9" s="1"/>
  <c r="E36" i="9"/>
  <c r="B36" i="9" s="1"/>
  <c r="B37" i="9"/>
  <c r="B40" i="9"/>
  <c r="B43" i="9"/>
  <c r="E44" i="9"/>
  <c r="B44" i="9" s="1"/>
  <c r="B45" i="9"/>
  <c r="B47" i="9"/>
  <c r="E49" i="9"/>
  <c r="B49" i="9" s="1"/>
  <c r="E52" i="9"/>
  <c r="B52" i="9" s="1"/>
  <c r="B53" i="9"/>
  <c r="B54" i="9"/>
  <c r="E57" i="9"/>
  <c r="B57" i="9" s="1"/>
  <c r="E60" i="9"/>
  <c r="B60" i="9" s="1"/>
  <c r="B61" i="9"/>
  <c r="E65" i="9"/>
  <c r="B65" i="9" s="1"/>
  <c r="E68" i="9"/>
  <c r="B68" i="9" s="1"/>
  <c r="B69" i="9"/>
  <c r="B73" i="9"/>
  <c r="B74" i="9"/>
  <c r="E76" i="9"/>
  <c r="B76" i="9" s="1"/>
  <c r="B77" i="9"/>
  <c r="E80" i="9"/>
  <c r="B80" i="9" s="1"/>
  <c r="B81" i="9"/>
  <c r="B82" i="9"/>
  <c r="E84" i="9"/>
  <c r="B84" i="9" s="1"/>
  <c r="B85" i="9"/>
  <c r="E88" i="9"/>
  <c r="B88" i="9" s="1"/>
  <c r="B89" i="9"/>
  <c r="B90" i="9"/>
  <c r="E92" i="9"/>
  <c r="B92" i="9" s="1"/>
  <c r="B93" i="9"/>
  <c r="E96" i="9"/>
  <c r="B96" i="9" s="1"/>
  <c r="B97" i="9"/>
  <c r="B98" i="9"/>
  <c r="E100" i="9"/>
  <c r="B100" i="9" s="1"/>
  <c r="B101" i="9"/>
  <c r="E104" i="9"/>
  <c r="B104" i="9" s="1"/>
  <c r="B105" i="9"/>
  <c r="B106" i="9"/>
  <c r="E108" i="9"/>
  <c r="B108" i="9" s="1"/>
  <c r="B109" i="9"/>
  <c r="E112" i="9"/>
  <c r="B112" i="9" s="1"/>
  <c r="B113" i="9"/>
  <c r="B114" i="9"/>
  <c r="E116" i="9"/>
  <c r="B116" i="9" s="1"/>
  <c r="B117" i="9"/>
  <c r="E120" i="9"/>
  <c r="B120" i="9" s="1"/>
  <c r="B121" i="9"/>
  <c r="B122" i="9"/>
  <c r="E124" i="9"/>
  <c r="B124" i="9" s="1"/>
  <c r="B125" i="9"/>
  <c r="E128" i="9"/>
  <c r="B128" i="9" s="1"/>
  <c r="B129" i="9"/>
  <c r="B130" i="9"/>
  <c r="E132" i="9"/>
  <c r="B132" i="9" s="1"/>
  <c r="B133" i="9"/>
  <c r="E136" i="9"/>
  <c r="B136" i="9" s="1"/>
  <c r="B137" i="9"/>
  <c r="B138" i="9"/>
  <c r="E140" i="9"/>
  <c r="B140" i="9" s="1"/>
  <c r="B141" i="9"/>
  <c r="E144" i="9"/>
  <c r="B144" i="9" s="1"/>
  <c r="B145" i="9"/>
  <c r="E148" i="9"/>
  <c r="B148" i="9" s="1"/>
  <c r="B149" i="9"/>
  <c r="B150" i="9"/>
  <c r="E152" i="9"/>
  <c r="B152" i="9" s="1"/>
  <c r="B153" i="9"/>
  <c r="E156" i="9"/>
  <c r="B156" i="9" s="1"/>
  <c r="B157" i="9"/>
  <c r="B158" i="9"/>
  <c r="B213" i="9"/>
  <c r="B217" i="9"/>
  <c r="B221" i="9"/>
  <c r="B225" i="9"/>
  <c r="B229" i="9"/>
  <c r="F231" i="9"/>
  <c r="B231" i="9" s="1"/>
  <c r="B233" i="9"/>
  <c r="F235" i="9"/>
  <c r="B235" i="9" s="1"/>
  <c r="B237" i="9"/>
  <c r="B241" i="9"/>
  <c r="B245" i="9"/>
  <c r="B249" i="9"/>
  <c r="B253" i="9"/>
  <c r="B257" i="9"/>
  <c r="F259" i="9"/>
  <c r="B259" i="9" s="1"/>
  <c r="B261" i="9"/>
  <c r="F263" i="9"/>
  <c r="B263" i="9" s="1"/>
  <c r="B265" i="9"/>
  <c r="F267" i="9"/>
  <c r="B267" i="9" s="1"/>
  <c r="B269" i="9"/>
  <c r="F271" i="9"/>
  <c r="B271" i="9" s="1"/>
  <c r="B281" i="9"/>
  <c r="B283" i="9"/>
  <c r="B284" i="9"/>
  <c r="B288" i="9"/>
  <c r="B290" i="9"/>
  <c r="G1006" i="1"/>
  <c r="C1453" i="1"/>
  <c r="H30" i="3"/>
  <c r="D5" i="7"/>
  <c r="G1412" i="1"/>
  <c r="G1413" i="1"/>
  <c r="G1264" i="1"/>
  <c r="G1240" i="1"/>
  <c r="H1236" i="1"/>
  <c r="H1237" i="1"/>
  <c r="D258" i="5"/>
  <c r="H1233" i="1"/>
  <c r="H1232" i="1"/>
  <c r="H1224" i="1"/>
  <c r="G1216" i="1"/>
  <c r="G1215" i="1"/>
  <c r="H1165" i="1"/>
  <c r="G1154" i="1"/>
  <c r="G1155" i="1"/>
  <c r="G1148" i="1"/>
  <c r="G1151" i="1"/>
  <c r="G1144" i="1"/>
  <c r="H1137" i="1"/>
  <c r="G1064" i="1"/>
  <c r="F69" i="5"/>
  <c r="C1047" i="1"/>
  <c r="G1048" i="1"/>
  <c r="G1050" i="1"/>
  <c r="F70" i="5"/>
  <c r="G1030" i="1"/>
  <c r="G1019" i="1"/>
  <c r="G1020" i="1"/>
  <c r="G1014" i="1"/>
  <c r="G1004" i="1"/>
  <c r="G1003" i="1"/>
  <c r="G1002" i="1"/>
  <c r="G1001" i="1"/>
  <c r="G1000" i="1"/>
  <c r="G999" i="1"/>
  <c r="G997" i="1"/>
  <c r="G998" i="1"/>
  <c r="G996" i="1"/>
  <c r="G995" i="1"/>
  <c r="G991" i="1"/>
  <c r="G993" i="1"/>
  <c r="G986" i="1"/>
  <c r="G987" i="1"/>
  <c r="H713" i="1"/>
  <c r="H710" i="1"/>
  <c r="H709" i="1"/>
  <c r="H670" i="1"/>
  <c r="H669" i="1"/>
  <c r="G647" i="1"/>
  <c r="B274" i="9"/>
  <c r="G644" i="1"/>
  <c r="G643" i="1"/>
  <c r="G642" i="1"/>
  <c r="G645" i="1"/>
  <c r="G641" i="1"/>
  <c r="H413" i="1"/>
  <c r="G413" i="1"/>
  <c r="G406" i="1"/>
  <c r="F418" i="4"/>
  <c r="G379" i="1"/>
  <c r="G364" i="1"/>
  <c r="G368" i="1"/>
  <c r="G365" i="1"/>
  <c r="D363" i="4"/>
  <c r="G308" i="1"/>
  <c r="C412" i="1"/>
  <c r="G288" i="1"/>
  <c r="F417" i="4"/>
  <c r="G209" i="1"/>
  <c r="H206" i="1"/>
  <c r="H207" i="1"/>
  <c r="G189" i="1"/>
  <c r="G187" i="1"/>
  <c r="G184" i="1"/>
  <c r="G186" i="1"/>
  <c r="G182" i="1"/>
  <c r="E41" i="9"/>
  <c r="B41" i="9" s="1"/>
  <c r="G177" i="1"/>
  <c r="G173" i="1"/>
  <c r="G174" i="1"/>
  <c r="G170" i="1"/>
  <c r="G168" i="1"/>
  <c r="G165" i="1"/>
  <c r="G166" i="1"/>
  <c r="G164" i="1"/>
  <c r="G163" i="1"/>
  <c r="C160" i="1"/>
  <c r="H160" i="1" s="1"/>
  <c r="D163" i="4"/>
  <c r="F163" i="4" s="1"/>
  <c r="G160" i="1"/>
  <c r="G161" i="1"/>
  <c r="G155" i="1"/>
  <c r="G157" i="1"/>
  <c r="G154" i="1"/>
  <c r="G149" i="1"/>
  <c r="G150" i="1"/>
  <c r="D152" i="4"/>
  <c r="G20" i="9" s="1"/>
  <c r="G132" i="1"/>
  <c r="G131" i="1"/>
  <c r="G126" i="1"/>
  <c r="D124" i="4"/>
  <c r="D106" i="4"/>
  <c r="G81" i="1"/>
  <c r="G64" i="1"/>
  <c r="H64" i="1"/>
  <c r="F68" i="4"/>
  <c r="G51" i="1"/>
  <c r="H1442" i="1"/>
  <c r="G1442" i="1"/>
  <c r="J1442" i="1"/>
  <c r="J1473" i="1"/>
  <c r="H1473" i="1"/>
  <c r="G1473" i="1"/>
  <c r="H1482" i="1"/>
  <c r="G1482" i="1"/>
  <c r="H1498" i="1"/>
  <c r="G1498" i="1"/>
  <c r="H1514" i="1"/>
  <c r="G1514" i="1"/>
  <c r="H1527" i="1"/>
  <c r="G1527" i="1"/>
  <c r="H1543" i="1"/>
  <c r="G1543" i="1"/>
  <c r="H1559" i="1"/>
  <c r="G1559" i="1"/>
  <c r="H1575" i="1"/>
  <c r="G1575" i="1"/>
  <c r="D294" i="1"/>
  <c r="H1440" i="1"/>
  <c r="J1440" i="1"/>
  <c r="G1440" i="1"/>
  <c r="I1440" i="1" s="1"/>
  <c r="I1447" i="1"/>
  <c r="G1448" i="1"/>
  <c r="H1448" i="1"/>
  <c r="I1451" i="1"/>
  <c r="H1452" i="1"/>
  <c r="G1452" i="1"/>
  <c r="I1455" i="1"/>
  <c r="H1456" i="1"/>
  <c r="G1456" i="1"/>
  <c r="I1459" i="1"/>
  <c r="G1460" i="1"/>
  <c r="H1460" i="1"/>
  <c r="J1463" i="1"/>
  <c r="I1471" i="1"/>
  <c r="G1474" i="1"/>
  <c r="J1474" i="1"/>
  <c r="H1474" i="1"/>
  <c r="H1494" i="1"/>
  <c r="G1494" i="1"/>
  <c r="H1510" i="1"/>
  <c r="G1510" i="1"/>
  <c r="H1523" i="1"/>
  <c r="G1523" i="1"/>
  <c r="H1539" i="1"/>
  <c r="G1539" i="1"/>
  <c r="H1555" i="1"/>
  <c r="G1555" i="1"/>
  <c r="H1571" i="1"/>
  <c r="G1571" i="1"/>
  <c r="J1448" i="1"/>
  <c r="H1463" i="1"/>
  <c r="G1463" i="1"/>
  <c r="I1463" i="1" s="1"/>
  <c r="J1467" i="1"/>
  <c r="H1467" i="1"/>
  <c r="G1467" i="1"/>
  <c r="H1476" i="1"/>
  <c r="J1476" i="1"/>
  <c r="G1476" i="1"/>
  <c r="H1490" i="1"/>
  <c r="G1490" i="1"/>
  <c r="H1506" i="1"/>
  <c r="G1506" i="1"/>
  <c r="H1519" i="1"/>
  <c r="G1519" i="1"/>
  <c r="H1535" i="1"/>
  <c r="G1535" i="1"/>
  <c r="H1551" i="1"/>
  <c r="G1551" i="1"/>
  <c r="H1567" i="1"/>
  <c r="G1567" i="1"/>
  <c r="H1444" i="1"/>
  <c r="G1444" i="1"/>
  <c r="I1444" i="1" s="1"/>
  <c r="J1444" i="1"/>
  <c r="H1446" i="1"/>
  <c r="G1446" i="1"/>
  <c r="G1450" i="1"/>
  <c r="H1450" i="1"/>
  <c r="H1458" i="1"/>
  <c r="G1458" i="1"/>
  <c r="G1464" i="1"/>
  <c r="H1464" i="1"/>
  <c r="G1468" i="1"/>
  <c r="H1468" i="1"/>
  <c r="H1478" i="1"/>
  <c r="J1478" i="1"/>
  <c r="G1478" i="1"/>
  <c r="H1486" i="1"/>
  <c r="G1486" i="1"/>
  <c r="H1502" i="1"/>
  <c r="G1502" i="1"/>
  <c r="H1531" i="1"/>
  <c r="G1531" i="1"/>
  <c r="H1547" i="1"/>
  <c r="G1547" i="1"/>
  <c r="H1563" i="1"/>
  <c r="G1563" i="1"/>
  <c r="H1579" i="1"/>
  <c r="G1579" i="1"/>
  <c r="D3" i="1"/>
  <c r="F202" i="4"/>
  <c r="D196" i="4"/>
  <c r="F530" i="4"/>
  <c r="D529" i="4"/>
  <c r="C47" i="1"/>
  <c r="C198" i="1"/>
  <c r="C240" i="1"/>
  <c r="C249" i="1"/>
  <c r="C307" i="1"/>
  <c r="C326" i="1"/>
  <c r="C339" i="1"/>
  <c r="C351" i="1"/>
  <c r="C395" i="1"/>
  <c r="C513" i="1"/>
  <c r="C516" i="1"/>
  <c r="C524" i="1"/>
  <c r="C537" i="1"/>
  <c r="C544" i="1"/>
  <c r="C565" i="1"/>
  <c r="C568" i="1"/>
  <c r="C581" i="1"/>
  <c r="C584" i="1"/>
  <c r="C638" i="1"/>
  <c r="C1013" i="1"/>
  <c r="C1056" i="1"/>
  <c r="C1065" i="1"/>
  <c r="J1447" i="1"/>
  <c r="J1449" i="1"/>
  <c r="J1451" i="1"/>
  <c r="J1455" i="1"/>
  <c r="J1457" i="1"/>
  <c r="J1459" i="1"/>
  <c r="J1462" i="1"/>
  <c r="J1466" i="1"/>
  <c r="J1472" i="1"/>
  <c r="G1475" i="1"/>
  <c r="G1483" i="1"/>
  <c r="G1487" i="1"/>
  <c r="G1491" i="1"/>
  <c r="G1495" i="1"/>
  <c r="G1499" i="1"/>
  <c r="G1503" i="1"/>
  <c r="G1507" i="1"/>
  <c r="G1511" i="1"/>
  <c r="G1515" i="1"/>
  <c r="D7" i="4"/>
  <c r="E50" i="4"/>
  <c r="D46" i="1" s="1"/>
  <c r="E82" i="4"/>
  <c r="D78" i="1" s="1"/>
  <c r="D224" i="4"/>
  <c r="E252" i="4"/>
  <c r="D248" i="1" s="1"/>
  <c r="F264" i="4"/>
  <c r="D263" i="4"/>
  <c r="D299" i="4"/>
  <c r="E311" i="4"/>
  <c r="D306" i="1" s="1"/>
  <c r="D643" i="4"/>
  <c r="F416" i="4"/>
  <c r="D515" i="4"/>
  <c r="E529" i="4"/>
  <c r="D567" i="4"/>
  <c r="F594" i="4"/>
  <c r="D593" i="4"/>
  <c r="F8" i="5"/>
  <c r="E35" i="6"/>
  <c r="C33" i="1"/>
  <c r="C36" i="1"/>
  <c r="C50" i="1"/>
  <c r="C67" i="1"/>
  <c r="C70" i="1"/>
  <c r="C79" i="1"/>
  <c r="C102" i="1"/>
  <c r="D4" i="1"/>
  <c r="D136" i="1"/>
  <c r="D299" i="1"/>
  <c r="D346" i="1"/>
  <c r="D392" i="1"/>
  <c r="D412" i="1"/>
  <c r="D510" i="1"/>
  <c r="D562" i="1"/>
  <c r="D1047" i="1"/>
  <c r="D1299" i="1"/>
  <c r="D1300" i="1"/>
  <c r="G1477" i="1"/>
  <c r="I1477" i="1" s="1"/>
  <c r="J1477" i="1"/>
  <c r="G1479" i="1"/>
  <c r="I1479" i="1" s="1"/>
  <c r="J1479"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106" i="4"/>
  <c r="D102" i="1" s="1"/>
  <c r="F216" i="4"/>
  <c r="D215" i="4"/>
  <c r="E263" i="4"/>
  <c r="D259" i="1" s="1"/>
  <c r="D351" i="4"/>
  <c r="E363" i="4"/>
  <c r="E643" i="4"/>
  <c r="D637" i="1" s="1"/>
  <c r="D421" i="4"/>
  <c r="E593" i="4"/>
  <c r="D587" i="1" s="1"/>
  <c r="D625" i="4"/>
  <c r="F135" i="5"/>
  <c r="D134" i="5"/>
  <c r="D245" i="5"/>
  <c r="F246" i="5"/>
  <c r="D50" i="4"/>
  <c r="D82" i="4"/>
  <c r="F134" i="4"/>
  <c r="D133" i="4"/>
  <c r="D252" i="4"/>
  <c r="D311" i="4"/>
  <c r="E420" i="4"/>
  <c r="F460" i="4"/>
  <c r="D459" i="4"/>
  <c r="D580" i="4"/>
  <c r="F13" i="5"/>
  <c r="D12" i="5"/>
  <c r="D118" i="5"/>
  <c r="F119" i="5"/>
  <c r="F224" i="5"/>
  <c r="D206" i="5"/>
  <c r="D237" i="5"/>
  <c r="F238" i="5"/>
  <c r="F88" i="5"/>
  <c r="G286" i="9"/>
  <c r="G287" i="9"/>
  <c r="E287" i="9" s="1"/>
  <c r="B287" i="9" s="1"/>
  <c r="D146" i="5"/>
  <c r="D68" i="5" s="1"/>
  <c r="F43" i="6"/>
  <c r="D35" i="6"/>
  <c r="F115" i="6"/>
  <c r="D114" i="6"/>
  <c r="D42" i="8"/>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210" i="9"/>
  <c r="E210" i="9" s="1"/>
  <c r="B210" i="9" s="1"/>
  <c r="G206" i="9"/>
  <c r="E206" i="9" s="1"/>
  <c r="B206" i="9" s="1"/>
  <c r="G202" i="9"/>
  <c r="E202" i="9" s="1"/>
  <c r="B202" i="9" s="1"/>
  <c r="G198" i="9"/>
  <c r="E198" i="9" s="1"/>
  <c r="B198" i="9" s="1"/>
  <c r="G194" i="9"/>
  <c r="E194" i="9" s="1"/>
  <c r="B194" i="9" s="1"/>
  <c r="L212" i="9"/>
  <c r="G208" i="9"/>
  <c r="E208" i="9" s="1"/>
  <c r="B208" i="9" s="1"/>
  <c r="G204" i="9"/>
  <c r="E204" i="9" s="1"/>
  <c r="B204" i="9" s="1"/>
  <c r="G200" i="9"/>
  <c r="E200" i="9" s="1"/>
  <c r="B200" i="9" s="1"/>
  <c r="G196" i="9"/>
  <c r="E196" i="9" s="1"/>
  <c r="B196" i="9" s="1"/>
  <c r="G192" i="9"/>
  <c r="E192" i="9" s="1"/>
  <c r="B192" i="9" s="1"/>
  <c r="G209" i="9"/>
  <c r="E209" i="9" s="1"/>
  <c r="B209" i="9" s="1"/>
  <c r="G205" i="9"/>
  <c r="E205" i="9" s="1"/>
  <c r="B205" i="9" s="1"/>
  <c r="G201" i="9"/>
  <c r="E201" i="9" s="1"/>
  <c r="B201" i="9" s="1"/>
  <c r="G197" i="9"/>
  <c r="E197" i="9" s="1"/>
  <c r="B197" i="9" s="1"/>
  <c r="G193" i="9"/>
  <c r="E193" i="9" s="1"/>
  <c r="B193" i="9" s="1"/>
  <c r="G163" i="9"/>
  <c r="E163" i="9" s="1"/>
  <c r="B163" i="9" s="1"/>
  <c r="G161" i="9"/>
  <c r="E161" i="9" s="1"/>
  <c r="B161" i="9" s="1"/>
  <c r="G211" i="9"/>
  <c r="E211" i="9" s="1"/>
  <c r="B211" i="9" s="1"/>
  <c r="G203" i="9"/>
  <c r="E203" i="9" s="1"/>
  <c r="B203" i="9" s="1"/>
  <c r="G195" i="9"/>
  <c r="E195" i="9" s="1"/>
  <c r="B195" i="9" s="1"/>
  <c r="G160" i="9"/>
  <c r="E160" i="9" s="1"/>
  <c r="B160" i="9" s="1"/>
  <c r="G162" i="9"/>
  <c r="E162" i="9" s="1"/>
  <c r="B162" i="9" s="1"/>
  <c r="B39" i="9"/>
  <c r="B46" i="9"/>
  <c r="B71" i="9"/>
  <c r="G199" i="9"/>
  <c r="E199" i="9" s="1"/>
  <c r="B199" i="9" s="1"/>
  <c r="M212" i="9"/>
  <c r="H20" i="9"/>
  <c r="H286" i="9"/>
  <c r="E87" i="5"/>
  <c r="D1065" i="1" s="1"/>
  <c r="E176" i="5"/>
  <c r="H289" i="9"/>
  <c r="F191" i="5"/>
  <c r="D190" i="5"/>
  <c r="F6" i="6"/>
  <c r="D5" i="6"/>
  <c r="E89" i="6"/>
  <c r="D1383" i="1" s="1"/>
  <c r="G297" i="9"/>
  <c r="E297" i="9" s="1"/>
  <c r="I10" i="9"/>
  <c r="B31" i="9"/>
  <c r="B38" i="9"/>
  <c r="B63" i="9"/>
  <c r="B70" i="9"/>
  <c r="G164" i="9"/>
  <c r="B30" i="9"/>
  <c r="B55" i="9"/>
  <c r="B62" i="9"/>
  <c r="L191" i="9"/>
  <c r="F191" i="9" s="1"/>
  <c r="G207" i="9"/>
  <c r="E207" i="9" s="1"/>
  <c r="B207" i="9" s="1"/>
  <c r="G289" i="9"/>
  <c r="E289" i="9" s="1"/>
  <c r="B289" i="9" s="1"/>
  <c r="F177" i="5"/>
  <c r="B78" i="9"/>
  <c r="B86" i="9"/>
  <c r="B94" i="9"/>
  <c r="B102" i="9"/>
  <c r="B110" i="9"/>
  <c r="B118" i="9"/>
  <c r="B126" i="9"/>
  <c r="B134" i="9"/>
  <c r="B146" i="9"/>
  <c r="B154" i="9"/>
  <c r="E26" i="9"/>
  <c r="B26" i="9" s="1"/>
  <c r="E34" i="9"/>
  <c r="B34" i="9" s="1"/>
  <c r="E42" i="9"/>
  <c r="B42" i="9" s="1"/>
  <c r="E50" i="9"/>
  <c r="B50" i="9" s="1"/>
  <c r="E58" i="9"/>
  <c r="B58" i="9" s="1"/>
  <c r="E66" i="9"/>
  <c r="B66" i="9" s="1"/>
  <c r="F215" i="9"/>
  <c r="B215" i="9" s="1"/>
  <c r="F216" i="9"/>
  <c r="B216" i="9" s="1"/>
  <c r="F219" i="9"/>
  <c r="B219" i="9" s="1"/>
  <c r="F220" i="9"/>
  <c r="B220" i="9" s="1"/>
  <c r="F223" i="9"/>
  <c r="B223" i="9" s="1"/>
  <c r="F224" i="9"/>
  <c r="B224" i="9" s="1"/>
  <c r="E280" i="9"/>
  <c r="B280" i="9" s="1"/>
  <c r="E285" i="9"/>
  <c r="B285" i="9" s="1"/>
  <c r="E159" i="9"/>
  <c r="B159" i="9" s="1"/>
  <c r="B214" i="9"/>
  <c r="B218" i="9"/>
  <c r="B222" i="9"/>
  <c r="B273" i="9"/>
  <c r="D358" i="1" l="1"/>
  <c r="E350" i="4"/>
  <c r="I1468" i="1"/>
  <c r="I1448" i="1"/>
  <c r="F106" i="4"/>
  <c r="F363" i="4"/>
  <c r="C1524" i="1"/>
  <c r="D43" i="8"/>
  <c r="E237" i="5"/>
  <c r="D1222" i="1"/>
  <c r="I1462" i="1"/>
  <c r="I1457" i="1"/>
  <c r="I1449" i="1"/>
  <c r="I1456" i="1"/>
  <c r="C1436" i="1"/>
  <c r="H29" i="3"/>
  <c r="G1453" i="1"/>
  <c r="H1453" i="1"/>
  <c r="F258" i="5"/>
  <c r="C1235" i="1"/>
  <c r="B191" i="9"/>
  <c r="C358" i="1"/>
  <c r="C159" i="1"/>
  <c r="G159" i="1" s="1"/>
  <c r="E20" i="9"/>
  <c r="B20" i="9" s="1"/>
  <c r="F152" i="4"/>
  <c r="C148" i="1"/>
  <c r="C120" i="1"/>
  <c r="F124" i="4"/>
  <c r="E175" i="5"/>
  <c r="D1152" i="1" s="1"/>
  <c r="D1153" i="1"/>
  <c r="I22" i="3"/>
  <c r="D414" i="1"/>
  <c r="H21" i="3"/>
  <c r="C1046" i="1"/>
  <c r="F215" i="4"/>
  <c r="C211" i="1"/>
  <c r="H1300" i="1"/>
  <c r="G1300" i="1"/>
  <c r="H510" i="1"/>
  <c r="G510" i="1"/>
  <c r="G299" i="1"/>
  <c r="H299" i="1"/>
  <c r="G79" i="1"/>
  <c r="H79" i="1"/>
  <c r="G36" i="1"/>
  <c r="H36" i="1"/>
  <c r="D523" i="1"/>
  <c r="E528" i="4"/>
  <c r="E635" i="4" s="1"/>
  <c r="D629" i="1" s="1"/>
  <c r="F7" i="4"/>
  <c r="C3" i="1"/>
  <c r="D6" i="4"/>
  <c r="H1065" i="1"/>
  <c r="G1065" i="1"/>
  <c r="H584" i="1"/>
  <c r="G584" i="1"/>
  <c r="G544" i="1"/>
  <c r="H544" i="1"/>
  <c r="H513" i="1"/>
  <c r="G513" i="1"/>
  <c r="H339" i="1"/>
  <c r="G339" i="1"/>
  <c r="H240" i="1"/>
  <c r="G240" i="1"/>
  <c r="E68" i="5"/>
  <c r="F68" i="5" s="1"/>
  <c r="D345" i="1"/>
  <c r="E296" i="9"/>
  <c r="I10" i="3" s="1"/>
  <c r="B297" i="9"/>
  <c r="G291" i="9"/>
  <c r="E291" i="9" s="1"/>
  <c r="B291" i="9" s="1"/>
  <c r="F190" i="5"/>
  <c r="D176" i="5"/>
  <c r="C1167" i="1"/>
  <c r="F114" i="6"/>
  <c r="H27" i="3"/>
  <c r="C1408" i="1"/>
  <c r="F146" i="5"/>
  <c r="C1124" i="1"/>
  <c r="F580" i="4"/>
  <c r="C574" i="1"/>
  <c r="F311" i="4"/>
  <c r="C306" i="1"/>
  <c r="F82" i="4"/>
  <c r="C78" i="1"/>
  <c r="F245" i="5"/>
  <c r="C1222" i="1"/>
  <c r="F625" i="4"/>
  <c r="C619" i="1"/>
  <c r="H412" i="1"/>
  <c r="G412" i="1"/>
  <c r="H136" i="1"/>
  <c r="G136" i="1"/>
  <c r="H70" i="1"/>
  <c r="G70" i="1"/>
  <c r="H33" i="1"/>
  <c r="G33" i="1"/>
  <c r="C587" i="1"/>
  <c r="F593" i="4"/>
  <c r="F515" i="4"/>
  <c r="C509" i="1"/>
  <c r="D298" i="4"/>
  <c r="C294" i="1"/>
  <c r="F299" i="4"/>
  <c r="F224" i="4"/>
  <c r="C220" i="1"/>
  <c r="H1056" i="1"/>
  <c r="G1056" i="1"/>
  <c r="H581" i="1"/>
  <c r="G581" i="1"/>
  <c r="H537" i="1"/>
  <c r="G537" i="1"/>
  <c r="H395" i="1"/>
  <c r="G395" i="1"/>
  <c r="G326" i="1"/>
  <c r="H326" i="1"/>
  <c r="H198" i="1"/>
  <c r="G198" i="1"/>
  <c r="D528" i="4"/>
  <c r="F529" i="4"/>
  <c r="C523" i="1"/>
  <c r="I1464" i="1"/>
  <c r="I1450" i="1"/>
  <c r="H1383" i="1"/>
  <c r="G1383" i="1"/>
  <c r="F212" i="9"/>
  <c r="B212" i="9" s="1"/>
  <c r="F237" i="5"/>
  <c r="H23" i="3"/>
  <c r="C1214" i="1"/>
  <c r="F118" i="5"/>
  <c r="C1096" i="1"/>
  <c r="F459" i="4"/>
  <c r="C453" i="1"/>
  <c r="F252" i="4"/>
  <c r="C248" i="1"/>
  <c r="F50" i="4"/>
  <c r="C46" i="1"/>
  <c r="F134" i="5"/>
  <c r="C1112" i="1"/>
  <c r="D350" i="4"/>
  <c r="F351" i="4"/>
  <c r="C346" i="1"/>
  <c r="H1047" i="1"/>
  <c r="G1047" i="1"/>
  <c r="H392" i="1"/>
  <c r="G392" i="1"/>
  <c r="G4" i="1"/>
  <c r="H4" i="1"/>
  <c r="G67" i="1"/>
  <c r="H67" i="1"/>
  <c r="I25" i="3"/>
  <c r="D1329" i="1"/>
  <c r="C259" i="1"/>
  <c r="F263" i="4"/>
  <c r="H1013" i="1"/>
  <c r="G1013" i="1"/>
  <c r="H568" i="1"/>
  <c r="G568" i="1"/>
  <c r="G524" i="1"/>
  <c r="H524" i="1"/>
  <c r="H358" i="1"/>
  <c r="G358" i="1"/>
  <c r="H307" i="1"/>
  <c r="G307" i="1"/>
  <c r="H47" i="1"/>
  <c r="G47" i="1"/>
  <c r="E6" i="4"/>
  <c r="I1458" i="1"/>
  <c r="I1446" i="1"/>
  <c r="I1467" i="1"/>
  <c r="I1474" i="1"/>
  <c r="I1460" i="1"/>
  <c r="E298" i="4"/>
  <c r="I1473" i="1"/>
  <c r="I1442" i="1"/>
  <c r="E164" i="9"/>
  <c r="B164" i="9" s="1"/>
  <c r="D141" i="6"/>
  <c r="H24" i="3"/>
  <c r="F5" i="6"/>
  <c r="C1299" i="1"/>
  <c r="K1432" i="9"/>
  <c r="G295" i="9"/>
  <c r="E295" i="9" s="1"/>
  <c r="B295" i="9" s="1"/>
  <c r="I34" i="3"/>
  <c r="C1517" i="1"/>
  <c r="H25" i="3"/>
  <c r="F35" i="6"/>
  <c r="C1329" i="1"/>
  <c r="E286" i="9"/>
  <c r="B286" i="9" s="1"/>
  <c r="G292" i="9"/>
  <c r="E292" i="9" s="1"/>
  <c r="B292" i="9" s="1"/>
  <c r="F206" i="5"/>
  <c r="C1183" i="1"/>
  <c r="F12" i="5"/>
  <c r="C990" i="1"/>
  <c r="F133" i="4"/>
  <c r="C129" i="1"/>
  <c r="F421" i="4"/>
  <c r="D420" i="4"/>
  <c r="C415" i="1"/>
  <c r="H562" i="1"/>
  <c r="G562" i="1"/>
  <c r="G102" i="1"/>
  <c r="H102" i="1"/>
  <c r="G50" i="1"/>
  <c r="H50" i="1"/>
  <c r="D7" i="5"/>
  <c r="F567" i="4"/>
  <c r="C561" i="1"/>
  <c r="F643" i="4"/>
  <c r="C637" i="1"/>
  <c r="G638" i="1"/>
  <c r="H638" i="1"/>
  <c r="H565" i="1"/>
  <c r="G565" i="1"/>
  <c r="H516" i="1"/>
  <c r="G516" i="1"/>
  <c r="G351" i="1"/>
  <c r="H351" i="1"/>
  <c r="H249" i="1"/>
  <c r="G249" i="1"/>
  <c r="E141" i="6"/>
  <c r="C192" i="1"/>
  <c r="F196" i="4"/>
  <c r="D151" i="4"/>
  <c r="I1478" i="1"/>
  <c r="I1476" i="1"/>
  <c r="I1452" i="1"/>
  <c r="E151" i="4"/>
  <c r="I23" i="3" l="1"/>
  <c r="D1214" i="1"/>
  <c r="I35" i="3"/>
  <c r="C1518" i="1"/>
  <c r="G294" i="9"/>
  <c r="E294" i="9" s="1"/>
  <c r="B294" i="9" s="1"/>
  <c r="H1524" i="1"/>
  <c r="G1524" i="1"/>
  <c r="H1436" i="1"/>
  <c r="G1436" i="1"/>
  <c r="G1235" i="1"/>
  <c r="H1235" i="1"/>
  <c r="H159" i="1"/>
  <c r="H148" i="1"/>
  <c r="G148" i="1"/>
  <c r="G120" i="1"/>
  <c r="H120" i="1"/>
  <c r="H192" i="1"/>
  <c r="G192" i="1"/>
  <c r="G637" i="1"/>
  <c r="H637" i="1"/>
  <c r="H990" i="1"/>
  <c r="G990" i="1"/>
  <c r="H28" i="3"/>
  <c r="F141" i="6"/>
  <c r="C1435" i="1"/>
  <c r="F6" i="4"/>
  <c r="H16" i="3"/>
  <c r="D412" i="4"/>
  <c r="C2" i="1"/>
  <c r="D1435" i="1"/>
  <c r="I28" i="3"/>
  <c r="G1517" i="1"/>
  <c r="H1517" i="1"/>
  <c r="H11" i="3"/>
  <c r="H9" i="3"/>
  <c r="H1299" i="1"/>
  <c r="G1299" i="1"/>
  <c r="G299" i="9"/>
  <c r="E299" i="9" s="1"/>
  <c r="D293" i="1"/>
  <c r="E407" i="4"/>
  <c r="D402" i="1" s="1"/>
  <c r="G259" i="1"/>
  <c r="H259" i="1"/>
  <c r="G46" i="1"/>
  <c r="H46" i="1"/>
  <c r="H453" i="1"/>
  <c r="G453" i="1"/>
  <c r="G1214" i="1"/>
  <c r="H1214" i="1"/>
  <c r="D636" i="4"/>
  <c r="F528" i="4"/>
  <c r="C522" i="1"/>
  <c r="H294" i="1"/>
  <c r="G294" i="1"/>
  <c r="H1222" i="1"/>
  <c r="G1222" i="1"/>
  <c r="H306" i="1"/>
  <c r="G306" i="1"/>
  <c r="G1124" i="1"/>
  <c r="H1124" i="1"/>
  <c r="H3" i="1"/>
  <c r="G3" i="1"/>
  <c r="D6" i="5"/>
  <c r="H20" i="3"/>
  <c r="C985" i="1"/>
  <c r="F7" i="5"/>
  <c r="F420" i="4"/>
  <c r="D635" i="4"/>
  <c r="C414" i="1"/>
  <c r="H346" i="1"/>
  <c r="G346" i="1"/>
  <c r="E289" i="4"/>
  <c r="I17" i="3"/>
  <c r="D147" i="1"/>
  <c r="H17" i="3"/>
  <c r="D289" i="4"/>
  <c r="F151" i="4"/>
  <c r="C147" i="1"/>
  <c r="G561" i="1"/>
  <c r="H561" i="1"/>
  <c r="G129" i="1"/>
  <c r="H129" i="1"/>
  <c r="H1183" i="1"/>
  <c r="G1183" i="1"/>
  <c r="H1329" i="1"/>
  <c r="G1329" i="1"/>
  <c r="D408" i="4"/>
  <c r="F350" i="4"/>
  <c r="C345" i="1"/>
  <c r="H220" i="1"/>
  <c r="G220" i="1"/>
  <c r="D407" i="4"/>
  <c r="F298" i="4"/>
  <c r="C293" i="1"/>
  <c r="G587" i="1"/>
  <c r="H587" i="1"/>
  <c r="H1167" i="1"/>
  <c r="G1167" i="1"/>
  <c r="E408" i="4"/>
  <c r="D403" i="1" s="1"/>
  <c r="E293" i="9"/>
  <c r="G415" i="1"/>
  <c r="H415" i="1"/>
  <c r="E290" i="4"/>
  <c r="D286" i="1" s="1"/>
  <c r="I16" i="3"/>
  <c r="D2" i="1"/>
  <c r="E412" i="4"/>
  <c r="H1112" i="1"/>
  <c r="G1112" i="1"/>
  <c r="G248" i="1"/>
  <c r="H248" i="1"/>
  <c r="H1096" i="1"/>
  <c r="G1096" i="1"/>
  <c r="E19" i="9"/>
  <c r="H523" i="1"/>
  <c r="G523" i="1"/>
  <c r="G509" i="1"/>
  <c r="H509" i="1"/>
  <c r="H619" i="1"/>
  <c r="G619" i="1"/>
  <c r="H78" i="1"/>
  <c r="G78" i="1"/>
  <c r="G574" i="1"/>
  <c r="H574" i="1"/>
  <c r="H1408" i="1"/>
  <c r="G1408" i="1"/>
  <c r="D175" i="5"/>
  <c r="H22" i="3"/>
  <c r="C1153" i="1"/>
  <c r="F176" i="5"/>
  <c r="E6" i="5"/>
  <c r="I21" i="3"/>
  <c r="D1046" i="1"/>
  <c r="E636" i="4"/>
  <c r="D630" i="1" s="1"/>
  <c r="D522" i="1"/>
  <c r="G211" i="1"/>
  <c r="H211" i="1"/>
  <c r="H1046" i="1" l="1"/>
  <c r="G1046" i="1"/>
  <c r="H1518" i="1"/>
  <c r="G1518" i="1"/>
  <c r="K3" i="9"/>
  <c r="D639" i="4"/>
  <c r="F412" i="4"/>
  <c r="C407" i="1"/>
  <c r="H414" i="1"/>
  <c r="G414" i="1"/>
  <c r="H985" i="1"/>
  <c r="G985" i="1"/>
  <c r="B299" i="9"/>
  <c r="E298" i="9"/>
  <c r="I9" i="3" s="1"/>
  <c r="N3" i="9"/>
  <c r="I11" i="3"/>
  <c r="F175" i="5"/>
  <c r="C1152" i="1"/>
  <c r="E639" i="4"/>
  <c r="D407" i="1"/>
  <c r="H293" i="1"/>
  <c r="G293" i="1"/>
  <c r="H1153" i="1"/>
  <c r="G1153" i="1"/>
  <c r="F407" i="4"/>
  <c r="C402" i="1"/>
  <c r="D413" i="4"/>
  <c r="D414" i="4" s="1"/>
  <c r="D291" i="4"/>
  <c r="C285" i="1"/>
  <c r="F289" i="4"/>
  <c r="E291" i="4"/>
  <c r="D287" i="1" s="1"/>
  <c r="D285" i="1"/>
  <c r="E413" i="4"/>
  <c r="F635" i="4"/>
  <c r="C629" i="1"/>
  <c r="F636" i="4"/>
  <c r="C630" i="1"/>
  <c r="H2" i="1"/>
  <c r="G2" i="1"/>
  <c r="H276" i="9"/>
  <c r="D984" i="1"/>
  <c r="G147" i="1"/>
  <c r="H147" i="1"/>
  <c r="H522" i="1"/>
  <c r="G522" i="1"/>
  <c r="H345" i="1"/>
  <c r="G345" i="1"/>
  <c r="F408" i="4"/>
  <c r="C403" i="1"/>
  <c r="G282" i="9"/>
  <c r="E282" i="9" s="1"/>
  <c r="B282" i="9" s="1"/>
  <c r="G276" i="9"/>
  <c r="F6" i="5"/>
  <c r="C984" i="1"/>
  <c r="D290" i="4"/>
  <c r="H1435" i="1"/>
  <c r="G1435" i="1"/>
  <c r="F290" i="4" l="1"/>
  <c r="C286" i="1"/>
  <c r="H8" i="3"/>
  <c r="G984" i="1"/>
  <c r="H984" i="1"/>
  <c r="G403" i="1"/>
  <c r="H403" i="1"/>
  <c r="H630" i="1"/>
  <c r="G630" i="1"/>
  <c r="E640" i="4"/>
  <c r="E415" i="4"/>
  <c r="D410" i="1" s="1"/>
  <c r="D408" i="1"/>
  <c r="H285" i="1"/>
  <c r="G285" i="1"/>
  <c r="H1152" i="1"/>
  <c r="G1152" i="1"/>
  <c r="C409" i="1"/>
  <c r="E276" i="9"/>
  <c r="F291" i="4"/>
  <c r="C287" i="1"/>
  <c r="F639" i="4"/>
  <c r="C633" i="1"/>
  <c r="G629" i="1"/>
  <c r="H629" i="1"/>
  <c r="D640" i="4"/>
  <c r="F413" i="4"/>
  <c r="C408" i="1"/>
  <c r="D415" i="4"/>
  <c r="E414" i="4"/>
  <c r="H407" i="1"/>
  <c r="G407" i="1"/>
  <c r="H402" i="1"/>
  <c r="G402" i="1"/>
  <c r="D633" i="1"/>
  <c r="E641" i="4"/>
  <c r="D409" i="1" l="1"/>
  <c r="F414" i="4"/>
  <c r="M3" i="9"/>
  <c r="G633" i="1"/>
  <c r="H633" i="1"/>
  <c r="D642" i="4"/>
  <c r="F640" i="4"/>
  <c r="C634" i="1"/>
  <c r="B276" i="9"/>
  <c r="E275" i="9"/>
  <c r="I8" i="3" s="1"/>
  <c r="F415" i="4"/>
  <c r="C410" i="1"/>
  <c r="D641" i="4"/>
  <c r="H409" i="1"/>
  <c r="G409" i="1"/>
  <c r="D634" i="1"/>
  <c r="E642" i="4"/>
  <c r="H286" i="1"/>
  <c r="G286" i="1"/>
  <c r="D635" i="1"/>
  <c r="G408" i="1"/>
  <c r="H408" i="1"/>
  <c r="H287" i="1"/>
  <c r="G287" i="1"/>
  <c r="G410" i="1" l="1"/>
  <c r="H410" i="1"/>
  <c r="H634" i="1"/>
  <c r="G634" i="1"/>
  <c r="E646" i="4"/>
  <c r="D636" i="1"/>
  <c r="E645" i="4"/>
  <c r="F641" i="4"/>
  <c r="D645" i="4"/>
  <c r="C635" i="1"/>
  <c r="D646" i="4"/>
  <c r="F642" i="4"/>
  <c r="C636" i="1"/>
  <c r="G635" i="1" l="1"/>
  <c r="H635" i="1"/>
  <c r="H19" i="3"/>
  <c r="C640" i="1"/>
  <c r="F646" i="4"/>
  <c r="D639" i="1"/>
  <c r="I18" i="3"/>
  <c r="G636" i="1"/>
  <c r="H636" i="1"/>
  <c r="H18" i="3"/>
  <c r="F645" i="4"/>
  <c r="C639" i="1"/>
  <c r="D640" i="1"/>
  <c r="I19" i="3"/>
  <c r="H7" i="3" l="1"/>
  <c r="J3" i="9"/>
  <c r="I7" i="3"/>
  <c r="G639" i="1"/>
  <c r="H639" i="1"/>
  <c r="G640" i="1"/>
  <c r="H640" i="1"/>
  <c r="M272" i="9" l="1"/>
  <c r="L272" i="9"/>
  <c r="G18" i="9"/>
  <c r="H18" i="9"/>
  <c r="J12" i="9"/>
  <c r="L16" i="9"/>
  <c r="H17" i="9"/>
  <c r="H16" i="9"/>
  <c r="J17" i="9"/>
  <c r="I8" i="9"/>
  <c r="I11" i="9"/>
  <c r="J6" i="9"/>
  <c r="K7" i="9"/>
  <c r="K12" i="9"/>
  <c r="J8" i="9"/>
  <c r="I9" i="9"/>
  <c r="K8" i="9"/>
  <c r="M16" i="9"/>
  <c r="M15" i="9"/>
  <c r="G15" i="9"/>
  <c r="J10" i="9"/>
  <c r="K5" i="9"/>
  <c r="I13" i="9"/>
  <c r="K6" i="9"/>
  <c r="K11" i="9"/>
  <c r="J7" i="9"/>
  <c r="J13" i="9"/>
  <c r="L15" i="9"/>
  <c r="G16" i="9"/>
  <c r="J11" i="9"/>
  <c r="K9" i="9"/>
  <c r="I12" i="9"/>
  <c r="J5" i="9"/>
  <c r="K10" i="9"/>
  <c r="I6" i="9"/>
  <c r="K13" i="9"/>
  <c r="G17" i="9"/>
  <c r="H15" i="9"/>
  <c r="I17" i="9"/>
  <c r="I7" i="9"/>
  <c r="J9" i="9"/>
  <c r="I5" i="9"/>
  <c r="E5" i="9" l="1"/>
  <c r="B5" i="9" s="1"/>
  <c r="E17" i="9"/>
  <c r="B17" i="9" s="1"/>
  <c r="E16" i="9"/>
  <c r="F272" i="9"/>
  <c r="F19" i="9" s="1"/>
  <c r="E7" i="9"/>
  <c r="B7" i="9" s="1"/>
  <c r="E12" i="9"/>
  <c r="B12" i="9" s="1"/>
  <c r="F15" i="9"/>
  <c r="E15" i="9"/>
  <c r="E9" i="9"/>
  <c r="B9" i="9" s="1"/>
  <c r="E6" i="9"/>
  <c r="B6" i="9" s="1"/>
  <c r="E13" i="9"/>
  <c r="B13" i="9" s="1"/>
  <c r="E11" i="9"/>
  <c r="B11" i="9" s="1"/>
  <c r="E18" i="9"/>
  <c r="B18" i="9" s="1"/>
  <c r="E8" i="9"/>
  <c r="B8" i="9" s="1"/>
  <c r="F16" i="9"/>
  <c r="E10" i="9"/>
  <c r="B10" i="9" s="1"/>
  <c r="B16" i="9" l="1"/>
  <c r="B272" i="9"/>
  <c r="F14" i="9"/>
  <c r="F3" i="9" s="1"/>
  <c r="B15" i="9"/>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<sst xmlns="http://schemas.openxmlformats.org/spreadsheetml/2006/main" count="4313" uniqueCount="3393">
  <si>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</si>
  <si>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</si>
  <si>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</si>
  <si>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</si>
  <si>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</si>
  <si>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</si>
  <si>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</si>
  <si>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</si>
  <si>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</si>
  <si>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</si>
  <si>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</si>
  <si>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</si>
  <si>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</si>
  <si>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</si>
  <si>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</si>
  <si>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</si>
  <si>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</si>
  <si>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</si>
  <si>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</si>
  <si>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</si>
  <si>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</si>
  <si>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</si>
  <si>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</si>
  <si>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</si>
  <si>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</si>
  <si>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</si>
  <si>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</si>
  <si>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</si>
  <si>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</si>
  <si>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</si>
  <si>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</si>
  <si>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GIMNAZIJA I STRUKOVNA ŠKOLA BERNARDINA FRANKOPANA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</si>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</sst>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8920822</v>
      </c>
      <c r="D2" s="6">
        <f>'PR-RAS'!E6</f>
        <v>9579078.0200000014</v>
      </c>
      <c r="E2" s="6">
        <v>0</v>
      </c>
      <c r="F2" s="6">
        <v>0</v>
      </c>
      <c r="G2" s="7">
        <f t="shared" ref="G2:G264" si="0">(B2/1000)*(C2*1+D2*2)</f>
        <v>28078.978040000002</v>
      </c>
      <c r="H2" s="7">
        <f t="shared" ref="H2:H264" si="1">ABS(C2-ROUND(C2,0))+ABS(D2-ROUND(D2,0))</f>
        <v>2.0000001415610313E-2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7847372</v>
      </c>
      <c r="D46" s="1">
        <f>'PR-RAS'!E50</f>
        <v>8642138.2400000002</v>
      </c>
      <c r="E46" s="1">
        <v>0</v>
      </c>
      <c r="F46" s="1">
        <v>0</v>
      </c>
      <c r="G46" s="2">
        <f t="shared" si="0"/>
        <v>1130924.1816</v>
      </c>
      <c r="H46" s="2">
        <f t="shared" si="1"/>
        <v>0.24000000022351742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68371</v>
      </c>
      <c r="D50" s="1">
        <f>'PR-RAS'!E54</f>
        <v>75638.47</v>
      </c>
      <c r="E50" s="1">
        <v>0</v>
      </c>
      <c r="F50" s="1">
        <v>0</v>
      </c>
      <c r="G50" s="2">
        <f t="shared" si="0"/>
        <v>10762.74906</v>
      </c>
      <c r="H50" s="2">
        <f t="shared" si="1"/>
        <v>0.47000000000116415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68371</v>
      </c>
      <c r="D51" s="1">
        <f>'PR-RAS'!E55</f>
        <v>75638.47</v>
      </c>
      <c r="E51" s="1">
        <v>0</v>
      </c>
      <c r="F51" s="1">
        <v>0</v>
      </c>
      <c r="G51" s="2">
        <f t="shared" si="0"/>
        <v>10982.397000000001</v>
      </c>
      <c r="H51" s="2">
        <f t="shared" si="1"/>
        <v>0.47000000000116415</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7779001</v>
      </c>
      <c r="D64" s="1">
        <f>'PR-RAS'!E68</f>
        <v>8566499.7699999996</v>
      </c>
      <c r="E64" s="1">
        <v>0</v>
      </c>
      <c r="F64" s="1">
        <v>0</v>
      </c>
      <c r="G64" s="2">
        <f t="shared" si="0"/>
        <v>1569456.0340199999</v>
      </c>
      <c r="H64" s="2">
        <f t="shared" si="1"/>
        <v>0.23000000044703484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7775001</v>
      </c>
      <c r="D65" s="1">
        <f>'PR-RAS'!E69</f>
        <v>8559415.1699999999</v>
      </c>
      <c r="E65" s="1">
        <v>0</v>
      </c>
      <c r="F65" s="1">
        <v>0</v>
      </c>
      <c r="G65" s="2">
        <f t="shared" si="0"/>
        <v>1593205.20576</v>
      </c>
      <c r="H65" s="2">
        <f t="shared" si="1"/>
        <v>0.16999999992549419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4000</v>
      </c>
      <c r="D66" s="1">
        <f>'PR-RAS'!E70</f>
        <v>7084.6</v>
      </c>
      <c r="E66" s="1">
        <v>0</v>
      </c>
      <c r="F66" s="1">
        <v>0</v>
      </c>
      <c r="G66" s="2">
        <f t="shared" si="0"/>
        <v>1180.998</v>
      </c>
      <c r="H66" s="2">
        <f t="shared" si="1"/>
        <v>0.3999999999996362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0.73</v>
      </c>
      <c r="E78" s="1">
        <v>0</v>
      </c>
      <c r="F78" s="1">
        <v>0</v>
      </c>
      <c r="G78" s="2">
        <f t="shared" si="0"/>
        <v>0.18942000000000001</v>
      </c>
      <c r="H78" s="2">
        <f t="shared" si="1"/>
        <v>0.27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0.73</v>
      </c>
      <c r="E79" s="1">
        <v>0</v>
      </c>
      <c r="F79" s="1">
        <v>0</v>
      </c>
      <c r="G79" s="2">
        <f t="shared" si="0"/>
        <v>0.19188</v>
      </c>
      <c r="H79" s="2">
        <f t="shared" si="1"/>
        <v>0.27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0.73</v>
      </c>
      <c r="E81" s="1">
        <v>0</v>
      </c>
      <c r="F81" s="1">
        <v>0</v>
      </c>
      <c r="G81" s="2">
        <f t="shared" si="0"/>
        <v>0.1968</v>
      </c>
      <c r="H81" s="2">
        <f t="shared" si="1"/>
        <v>0.27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5847</v>
      </c>
      <c r="D102" s="1">
        <f>'PR-RAS'!E106</f>
        <v>59582.84</v>
      </c>
      <c r="E102" s="1">
        <v>0</v>
      </c>
      <c r="F102" s="1">
        <v>0</v>
      </c>
      <c r="G102" s="2">
        <f t="shared" si="0"/>
        <v>12626.28068</v>
      </c>
      <c r="H102" s="2">
        <f t="shared" si="1"/>
        <v>0.16000000000349246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5847</v>
      </c>
      <c r="D108" s="1">
        <f>'PR-RAS'!E112</f>
        <v>59582.84</v>
      </c>
      <c r="E108" s="1">
        <v>0</v>
      </c>
      <c r="F108" s="1">
        <v>0</v>
      </c>
      <c r="G108" s="2">
        <f t="shared" si="0"/>
        <v>13376.356759999999</v>
      </c>
      <c r="H108" s="2">
        <f t="shared" si="1"/>
        <v>0.16000000000349246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5847</v>
      </c>
      <c r="D113" s="1">
        <f>'PR-RAS'!E117</f>
        <v>59582.84</v>
      </c>
      <c r="E113" s="1">
        <v>0</v>
      </c>
      <c r="F113" s="1">
        <v>0</v>
      </c>
      <c r="G113" s="2">
        <f t="shared" si="0"/>
        <v>14001.42016</v>
      </c>
      <c r="H113" s="2">
        <f t="shared" si="1"/>
        <v>0.16000000000349246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75167</v>
      </c>
      <c r="D120" s="1">
        <f>'PR-RAS'!E124</f>
        <v>16957.900000000001</v>
      </c>
      <c r="E120" s="1">
        <v>0</v>
      </c>
      <c r="F120" s="1">
        <v>0</v>
      </c>
      <c r="G120" s="2">
        <f t="shared" si="0"/>
        <v>12980.8532</v>
      </c>
      <c r="H120" s="2">
        <f t="shared" si="1"/>
        <v>9.9999999998544808E-2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1200</v>
      </c>
      <c r="D121" s="1">
        <f>'PR-RAS'!E125</f>
        <v>312.5</v>
      </c>
      <c r="E121" s="1">
        <v>0</v>
      </c>
      <c r="F121" s="1">
        <v>0</v>
      </c>
      <c r="G121" s="2">
        <f t="shared" si="0"/>
        <v>219</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1200</v>
      </c>
      <c r="D123" s="1">
        <f>'PR-RAS'!E127</f>
        <v>312.5</v>
      </c>
      <c r="E123" s="1">
        <v>0</v>
      </c>
      <c r="F123" s="1">
        <v>0</v>
      </c>
      <c r="G123" s="2">
        <f t="shared" si="0"/>
        <v>222.65</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73967</v>
      </c>
      <c r="D124" s="1">
        <f>'PR-RAS'!E128</f>
        <v>16645.400000000001</v>
      </c>
      <c r="E124" s="1">
        <v>0</v>
      </c>
      <c r="F124" s="1">
        <v>0</v>
      </c>
      <c r="G124" s="2">
        <f t="shared" si="0"/>
        <v>13192.7094</v>
      </c>
      <c r="H124" s="2">
        <f t="shared" si="1"/>
        <v>0.40000000000145519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42502</v>
      </c>
      <c r="D125" s="1">
        <f>'PR-RAS'!E129</f>
        <v>13100</v>
      </c>
      <c r="E125" s="1">
        <v>0</v>
      </c>
      <c r="F125" s="1">
        <v>0</v>
      </c>
      <c r="G125" s="2">
        <f t="shared" si="0"/>
        <v>8519.0480000000007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31465</v>
      </c>
      <c r="D126" s="1">
        <f>'PR-RAS'!E130</f>
        <v>3545.4</v>
      </c>
      <c r="E126" s="1">
        <v>0</v>
      </c>
      <c r="F126" s="1">
        <v>0</v>
      </c>
      <c r="G126" s="2">
        <f t="shared" si="0"/>
        <v>4819.4750000000004</v>
      </c>
      <c r="H126" s="2">
        <f t="shared" si="1"/>
        <v>0.40000000000009095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992435</v>
      </c>
      <c r="D129" s="1">
        <f>'PR-RAS'!E133</f>
        <v>860398.31</v>
      </c>
      <c r="E129" s="1">
        <v>0</v>
      </c>
      <c r="F129" s="1">
        <v>0</v>
      </c>
      <c r="G129" s="2">
        <f t="shared" si="0"/>
        <v>347293.64736</v>
      </c>
      <c r="H129" s="2">
        <f t="shared" si="1"/>
        <v>0.31000000005587935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992435</v>
      </c>
      <c r="D130" s="1">
        <f>'PR-RAS'!E134</f>
        <v>860398.31</v>
      </c>
      <c r="E130" s="1">
        <v>0</v>
      </c>
      <c r="F130" s="1">
        <v>0</v>
      </c>
      <c r="G130" s="2">
        <f t="shared" si="0"/>
        <v>350006.87898000004</v>
      </c>
      <c r="H130" s="2">
        <f t="shared" si="1"/>
        <v>0.31000000005587935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864785</v>
      </c>
      <c r="D131" s="1">
        <f>'PR-RAS'!E135</f>
        <v>860398.31</v>
      </c>
      <c r="E131" s="1">
        <v>0</v>
      </c>
      <c r="F131" s="1">
        <v>0</v>
      </c>
      <c r="G131" s="2">
        <f t="shared" si="0"/>
        <v>336125.61060000001</v>
      </c>
      <c r="H131" s="2">
        <f t="shared" si="1"/>
        <v>0.31000000005587935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127650</v>
      </c>
      <c r="D132" s="1">
        <f>'PR-RAS'!E136</f>
        <v>0</v>
      </c>
      <c r="E132" s="1">
        <v>0</v>
      </c>
      <c r="F132" s="1">
        <v>0</v>
      </c>
      <c r="G132" s="2">
        <f t="shared" si="0"/>
        <v>16722.150000000001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8698828</v>
      </c>
      <c r="D147" s="1">
        <f>'PR-RAS'!E151</f>
        <v>9552498.3900000006</v>
      </c>
      <c r="E147" s="1">
        <v>0</v>
      </c>
      <c r="F147" s="1">
        <v>0</v>
      </c>
      <c r="G147" s="2">
        <f t="shared" si="0"/>
        <v>4059358.4178800001</v>
      </c>
      <c r="H147" s="2">
        <f t="shared" si="1"/>
        <v>0.39000000059604645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7730140</v>
      </c>
      <c r="D148" s="1">
        <f>'PR-RAS'!E152</f>
        <v>8406207.5899999999</v>
      </c>
      <c r="E148" s="1">
        <v>0</v>
      </c>
      <c r="F148" s="1">
        <v>0</v>
      </c>
      <c r="G148" s="2">
        <f t="shared" si="0"/>
        <v>3607755.6114599998</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6371075</v>
      </c>
      <c r="D149" s="1">
        <f>'PR-RAS'!E153</f>
        <v>6981792.04</v>
      </c>
      <c r="E149" s="1">
        <v>0</v>
      </c>
      <c r="F149" s="1">
        <v>0</v>
      </c>
      <c r="G149" s="2">
        <f t="shared" si="0"/>
        <v>3009529.5438399995</v>
      </c>
      <c r="H149" s="2">
        <f t="shared" si="1"/>
        <v>4.0000000037252903E-2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6371075</v>
      </c>
      <c r="D150" s="1">
        <f>'PR-RAS'!E154</f>
        <v>6981792.04</v>
      </c>
      <c r="E150" s="1">
        <v>0</v>
      </c>
      <c r="F150" s="1">
        <v>0</v>
      </c>
      <c r="G150" s="2">
        <f t="shared" si="0"/>
        <v>3029864.2029199996</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311649</v>
      </c>
      <c r="D154" s="1">
        <f>'PR-RAS'!E158</f>
        <v>283028.46999999997</v>
      </c>
      <c r="E154" s="1">
        <v>0</v>
      </c>
      <c r="F154" s="1">
        <v>0</v>
      </c>
      <c r="G154" s="2">
        <f t="shared" si="0"/>
        <v>134289.00881999999</v>
      </c>
      <c r="H154" s="2">
        <f t="shared" si="1"/>
        <v>0.46999999997206032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1047416</v>
      </c>
      <c r="D155" s="1">
        <f>'PR-RAS'!E159</f>
        <v>1141387.08</v>
      </c>
      <c r="E155" s="1">
        <v>0</v>
      </c>
      <c r="F155" s="1">
        <v>0</v>
      </c>
      <c r="G155" s="2">
        <f t="shared" si="0"/>
        <v>512849.28464000003</v>
      </c>
      <c r="H155" s="2">
        <f t="shared" si="1"/>
        <v>8.0000000074505806E-2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1046560</v>
      </c>
      <c r="D157" s="1">
        <f>'PR-RAS'!E161</f>
        <v>1139121.24</v>
      </c>
      <c r="E157" s="1">
        <v>0</v>
      </c>
      <c r="F157" s="1">
        <v>0</v>
      </c>
      <c r="G157" s="2">
        <f t="shared" si="0"/>
        <v>518669.18687999999</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856</v>
      </c>
      <c r="D158" s="1">
        <f>'PR-RAS'!E162</f>
        <v>2265.84</v>
      </c>
      <c r="E158" s="1">
        <v>0</v>
      </c>
      <c r="F158" s="1">
        <v>0</v>
      </c>
      <c r="G158" s="2">
        <f t="shared" si="0"/>
        <v>845.86576000000002</v>
      </c>
      <c r="H158" s="2">
        <f t="shared" si="1"/>
        <v>0.15999999999985448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949190</v>
      </c>
      <c r="D159" s="1">
        <f>'PR-RAS'!E163</f>
        <v>1092670.98</v>
      </c>
      <c r="E159" s="1">
        <v>0</v>
      </c>
      <c r="F159" s="1">
        <v>0</v>
      </c>
      <c r="G159" s="2">
        <f t="shared" si="0"/>
        <v>495256.04968</v>
      </c>
      <c r="H159" s="2">
        <f t="shared" si="1"/>
        <v>2.0000000018626451E-2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215231</v>
      </c>
      <c r="D160" s="1">
        <f>'PR-RAS'!E164</f>
        <v>342574.14</v>
      </c>
      <c r="E160" s="1">
        <v>0</v>
      </c>
      <c r="F160" s="1">
        <v>0</v>
      </c>
      <c r="G160" s="2">
        <f t="shared" si="0"/>
        <v>143160.30551999999</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19651</v>
      </c>
      <c r="D161" s="1">
        <f>'PR-RAS'!E165</f>
        <v>27498.5</v>
      </c>
      <c r="E161" s="1">
        <v>0</v>
      </c>
      <c r="F161" s="1">
        <v>0</v>
      </c>
      <c r="G161" s="2">
        <f t="shared" si="0"/>
        <v>11943.68</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154200</v>
      </c>
      <c r="D162" s="1">
        <f>'PR-RAS'!E166</f>
        <v>214370.72</v>
      </c>
      <c r="E162" s="1">
        <v>0</v>
      </c>
      <c r="F162" s="1">
        <v>0</v>
      </c>
      <c r="G162" s="2">
        <f t="shared" si="0"/>
        <v>93853.57183999999</v>
      </c>
      <c r="H162" s="2">
        <f t="shared" si="1"/>
        <v>0.27999999999883585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27251</v>
      </c>
      <c r="D163" s="1">
        <f>'PR-RAS'!E167</f>
        <v>76234.86</v>
      </c>
      <c r="E163" s="1">
        <v>0</v>
      </c>
      <c r="F163" s="1">
        <v>0</v>
      </c>
      <c r="G163" s="2">
        <f t="shared" si="0"/>
        <v>29114.75664</v>
      </c>
      <c r="H163" s="2">
        <f t="shared" si="1"/>
        <v>0.13999999999941792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14129</v>
      </c>
      <c r="D164" s="1">
        <f>'PR-RAS'!E168</f>
        <v>24470.06</v>
      </c>
      <c r="E164" s="1">
        <v>0</v>
      </c>
      <c r="F164" s="1">
        <v>0</v>
      </c>
      <c r="G164" s="2">
        <f t="shared" si="0"/>
        <v>10280.26656</v>
      </c>
      <c r="H164" s="2">
        <f t="shared" si="1"/>
        <v>6.0000000001309672E-2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312074</v>
      </c>
      <c r="D165" s="1">
        <f>'PR-RAS'!E169</f>
        <v>311837.05</v>
      </c>
      <c r="E165" s="1">
        <v>0</v>
      </c>
      <c r="F165" s="1">
        <v>0</v>
      </c>
      <c r="G165" s="2">
        <f t="shared" si="0"/>
        <v>153462.68840000001</v>
      </c>
      <c r="H165" s="2">
        <f t="shared" si="1"/>
        <v>4.9999999988358468E-2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60243</v>
      </c>
      <c r="D166" s="1">
        <f>'PR-RAS'!E170</f>
        <v>64211.29</v>
      </c>
      <c r="E166" s="1">
        <v>0</v>
      </c>
      <c r="F166" s="1">
        <v>0</v>
      </c>
      <c r="G166" s="2">
        <f t="shared" si="0"/>
        <v>31129.820700000004</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235029</v>
      </c>
      <c r="D168" s="1">
        <f>'PR-RAS'!E172</f>
        <v>244367.11</v>
      </c>
      <c r="E168" s="1">
        <v>0</v>
      </c>
      <c r="F168" s="1">
        <v>0</v>
      </c>
      <c r="G168" s="2">
        <f t="shared" si="0"/>
        <v>120868.45774</v>
      </c>
      <c r="H168" s="2">
        <f t="shared" si="1"/>
        <v>0.10999999998603016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12895</v>
      </c>
      <c r="D169" s="1">
        <f>'PR-RAS'!E173</f>
        <v>2240.75</v>
      </c>
      <c r="E169" s="1">
        <v>0</v>
      </c>
      <c r="F169" s="1">
        <v>0</v>
      </c>
      <c r="G169" s="2">
        <f t="shared" si="0"/>
        <v>2919.2520000000004</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3907</v>
      </c>
      <c r="D170" s="1">
        <f>'PR-RAS'!E174</f>
        <v>1017.9</v>
      </c>
      <c r="E170" s="1">
        <v>0</v>
      </c>
      <c r="F170" s="1">
        <v>0</v>
      </c>
      <c r="G170" s="2">
        <f t="shared" si="0"/>
        <v>1004.3332000000001</v>
      </c>
      <c r="H170" s="2">
        <f t="shared" si="1"/>
        <v>0.10000000000002274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348548</v>
      </c>
      <c r="D173" s="1">
        <f>'PR-RAS'!E177</f>
        <v>317492.33999999997</v>
      </c>
      <c r="E173" s="1">
        <v>0</v>
      </c>
      <c r="F173" s="1">
        <v>0</v>
      </c>
      <c r="G173" s="2">
        <f t="shared" si="0"/>
        <v>169167.62095999997</v>
      </c>
      <c r="H173" s="2">
        <f t="shared" si="1"/>
        <v>0.33999999996740371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31331</v>
      </c>
      <c r="D174" s="1">
        <f>'PR-RAS'!E178</f>
        <v>79175.34</v>
      </c>
      <c r="E174" s="1">
        <v>0</v>
      </c>
      <c r="F174" s="1">
        <v>0</v>
      </c>
      <c r="G174" s="2">
        <f t="shared" si="0"/>
        <v>32814.930639999999</v>
      </c>
      <c r="H174" s="2">
        <f t="shared" si="1"/>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160693</v>
      </c>
      <c r="D175" s="1">
        <f>'PR-RAS'!E179</f>
        <v>66347.75</v>
      </c>
      <c r="E175" s="1">
        <v>0</v>
      </c>
      <c r="F175" s="1">
        <v>0</v>
      </c>
      <c r="G175" s="2">
        <f t="shared" si="0"/>
        <v>51049.598999999995</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9960</v>
      </c>
      <c r="D176" s="1">
        <f>'PR-RAS'!E180</f>
        <v>11644</v>
      </c>
      <c r="E176" s="1">
        <v>0</v>
      </c>
      <c r="F176" s="1">
        <v>0</v>
      </c>
      <c r="G176" s="2">
        <f t="shared" si="0"/>
        <v>5818.4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45053</v>
      </c>
      <c r="D177" s="1">
        <f>'PR-RAS'!E181</f>
        <v>49061.33</v>
      </c>
      <c r="E177" s="1">
        <v>0</v>
      </c>
      <c r="F177" s="1">
        <v>0</v>
      </c>
      <c r="G177" s="2">
        <f t="shared" si="0"/>
        <v>25198.916160000001</v>
      </c>
      <c r="H177" s="2">
        <f t="shared" si="1"/>
        <v>0.33000000000174623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4805</v>
      </c>
      <c r="D178" s="1">
        <f>'PR-RAS'!E182</f>
        <v>0</v>
      </c>
      <c r="E178" s="1">
        <v>0</v>
      </c>
      <c r="F178" s="1">
        <v>0</v>
      </c>
      <c r="G178" s="2">
        <f t="shared" si="0"/>
        <v>850.4849999999999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5663</v>
      </c>
      <c r="D179" s="1">
        <f>'PR-RAS'!E183</f>
        <v>12872.53</v>
      </c>
      <c r="E179" s="1">
        <v>0</v>
      </c>
      <c r="F179" s="1">
        <v>0</v>
      </c>
      <c r="G179" s="2">
        <f t="shared" si="0"/>
        <v>5590.6346800000001</v>
      </c>
      <c r="H179" s="2">
        <f t="shared" si="1"/>
        <v>0.46999999999934516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32919</v>
      </c>
      <c r="D180" s="1">
        <f>'PR-RAS'!E184</f>
        <v>56619.48</v>
      </c>
      <c r="E180" s="1">
        <v>0</v>
      </c>
      <c r="F180" s="1">
        <v>0</v>
      </c>
      <c r="G180" s="2">
        <f t="shared" si="0"/>
        <v>26162.274840000002</v>
      </c>
      <c r="H180" s="2">
        <f t="shared" si="1"/>
        <v>0.48000000000320142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13337</v>
      </c>
      <c r="D181" s="1">
        <f>'PR-RAS'!E185</f>
        <v>10694.41</v>
      </c>
      <c r="E181" s="1">
        <v>0</v>
      </c>
      <c r="F181" s="1">
        <v>0</v>
      </c>
      <c r="G181" s="2">
        <f t="shared" si="0"/>
        <v>6250.6475999999993</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44787</v>
      </c>
      <c r="D182" s="1">
        <f>'PR-RAS'!E186</f>
        <v>31077.5</v>
      </c>
      <c r="E182" s="1">
        <v>0</v>
      </c>
      <c r="F182" s="1">
        <v>0</v>
      </c>
      <c r="G182" s="2">
        <f t="shared" si="0"/>
        <v>19356.502</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754</v>
      </c>
      <c r="E183" s="1">
        <v>0</v>
      </c>
      <c r="F183" s="1">
        <v>0</v>
      </c>
      <c r="G183" s="2">
        <f t="shared" si="0"/>
        <v>274.45600000000002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73337</v>
      </c>
      <c r="D184" s="1">
        <f>'PR-RAS'!E188</f>
        <v>120013.45</v>
      </c>
      <c r="E184" s="1">
        <v>0</v>
      </c>
      <c r="F184" s="1">
        <v>0</v>
      </c>
      <c r="G184" s="2">
        <f t="shared" si="0"/>
        <v>57345.593700000005</v>
      </c>
      <c r="H184" s="2">
        <f t="shared" si="1"/>
        <v>0.44999999999708962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4839</v>
      </c>
      <c r="D186" s="1">
        <f>'PR-RAS'!E190</f>
        <v>6020.64</v>
      </c>
      <c r="E186" s="1">
        <v>0</v>
      </c>
      <c r="F186" s="1">
        <v>0</v>
      </c>
      <c r="G186" s="2">
        <f t="shared" si="0"/>
        <v>3122.8517999999999</v>
      </c>
      <c r="H186" s="2">
        <f t="shared" si="1"/>
        <v>0.35999999999967258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8749</v>
      </c>
      <c r="D187" s="1">
        <f>'PR-RAS'!E191</f>
        <v>29694.47</v>
      </c>
      <c r="E187" s="1">
        <v>0</v>
      </c>
      <c r="F187" s="1">
        <v>0</v>
      </c>
      <c r="G187" s="2">
        <f t="shared" si="0"/>
        <v>12673.65684</v>
      </c>
      <c r="H187" s="2">
        <f t="shared" si="1"/>
        <v>0.47000000000116415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v>
      </c>
      <c r="D188" s="1">
        <f>'PR-RAS'!E192</f>
        <v>100</v>
      </c>
      <c r="E188" s="1">
        <v>0</v>
      </c>
      <c r="F188" s="1">
        <v>0</v>
      </c>
      <c r="G188" s="2">
        <f t="shared" si="0"/>
        <v>56.1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19923</v>
      </c>
      <c r="D189" s="1">
        <f>'PR-RAS'!E193</f>
        <v>16823.75</v>
      </c>
      <c r="E189" s="1">
        <v>0</v>
      </c>
      <c r="F189" s="1">
        <v>0</v>
      </c>
      <c r="G189" s="2">
        <f t="shared" si="0"/>
        <v>10071.254000000001</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23672</v>
      </c>
      <c r="D190" s="1">
        <f>'PR-RAS'!E194</f>
        <v>53750</v>
      </c>
      <c r="E190" s="1">
        <v>0</v>
      </c>
      <c r="F190" s="1">
        <v>0</v>
      </c>
      <c r="G190" s="2">
        <f t="shared" si="0"/>
        <v>24791.508000000002</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16054</v>
      </c>
      <c r="D191" s="1">
        <f>'PR-RAS'!E195</f>
        <v>13624.59</v>
      </c>
      <c r="E191" s="1">
        <v>0</v>
      </c>
      <c r="F191" s="1">
        <v>0</v>
      </c>
      <c r="G191" s="2">
        <f t="shared" si="0"/>
        <v>8227.6041999999998</v>
      </c>
      <c r="H191" s="2">
        <f t="shared" si="1"/>
        <v>0.40999999999985448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19498</v>
      </c>
      <c r="D192" s="1">
        <f>'PR-RAS'!E196</f>
        <v>53619.82</v>
      </c>
      <c r="E192" s="1">
        <v>0</v>
      </c>
      <c r="F192" s="1">
        <v>0</v>
      </c>
      <c r="G192" s="2">
        <f t="shared" si="0"/>
        <v>24206.88924</v>
      </c>
      <c r="H192" s="2">
        <f t="shared" si="1"/>
        <v>0.18000000000029104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19498</v>
      </c>
      <c r="D206" s="1">
        <f>'PR-RAS'!E210</f>
        <v>53619.82</v>
      </c>
      <c r="E206" s="1">
        <v>0</v>
      </c>
      <c r="F206" s="1">
        <v>0</v>
      </c>
      <c r="G206" s="2">
        <f t="shared" si="0"/>
        <v>25981.216199999999</v>
      </c>
      <c r="H206" s="2">
        <f t="shared" si="1"/>
        <v>0.18000000000029104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2316</v>
      </c>
      <c r="D207" s="1">
        <f>'PR-RAS'!E211</f>
        <v>3044.43</v>
      </c>
      <c r="E207" s="1">
        <v>0</v>
      </c>
      <c r="F207" s="1">
        <v>0</v>
      </c>
      <c r="G207" s="2">
        <f t="shared" si="0"/>
        <v>1731.4011600000001</v>
      </c>
      <c r="H207" s="2">
        <f t="shared" si="1"/>
        <v>0.42999999999983629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17182</v>
      </c>
      <c r="D209" s="1">
        <f>'PR-RAS'!E213</f>
        <v>50575.39</v>
      </c>
      <c r="E209" s="1">
        <v>0</v>
      </c>
      <c r="F209" s="1">
        <v>0</v>
      </c>
      <c r="G209" s="2">
        <f t="shared" si="0"/>
        <v>24613.218239999998</v>
      </c>
      <c r="H209" s="2">
        <f t="shared" si="1"/>
        <v>0.38999999999941792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8698828</v>
      </c>
      <c r="D285" s="1">
        <f>'PR-RAS'!E289</f>
        <v>9552498.3900000006</v>
      </c>
      <c r="E285" s="1">
        <v>0</v>
      </c>
      <c r="F285" s="1">
        <v>0</v>
      </c>
      <c r="G285" s="2">
        <f t="shared" si="8"/>
        <v>7896286.23752</v>
      </c>
      <c r="H285" s="2">
        <f t="shared" si="9"/>
        <v>0.39000000059604645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221994</v>
      </c>
      <c r="D286" s="1">
        <f>'PR-RAS'!E290</f>
        <v>26579.63000000082</v>
      </c>
      <c r="E286" s="1">
        <v>0</v>
      </c>
      <c r="F286" s="1">
        <v>0</v>
      </c>
      <c r="G286" s="2">
        <f t="shared" si="8"/>
        <v>78418.67910000046</v>
      </c>
      <c r="H286" s="2">
        <f t="shared" si="9"/>
        <v>0.36999999918043613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127430</v>
      </c>
      <c r="D288" s="1">
        <f>'PR-RAS'!E292</f>
        <v>166789.19</v>
      </c>
      <c r="E288" s="1">
        <v>0</v>
      </c>
      <c r="F288" s="1">
        <v>0</v>
      </c>
      <c r="G288" s="2">
        <f t="shared" si="8"/>
        <v>132309.40505999999</v>
      </c>
      <c r="H288" s="2">
        <f t="shared" si="9"/>
        <v>0.19000000000232831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v>
      </c>
      <c r="D290" s="1">
        <f>'PR-RAS'!E294</f>
        <v>3.87</v>
      </c>
      <c r="E290" s="1">
        <v>0</v>
      </c>
      <c r="F290" s="1">
        <v>0</v>
      </c>
      <c r="G290" s="2">
        <f t="shared" si="8"/>
        <v>3.3928599999999998</v>
      </c>
      <c r="H290" s="2">
        <f t="shared" si="9"/>
        <v>0.12999999999999989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4663</v>
      </c>
      <c r="D293" s="1">
        <f>'PR-RAS'!E298</f>
        <v>641.48</v>
      </c>
      <c r="E293" s="1">
        <v>0</v>
      </c>
      <c r="F293" s="1">
        <v>0</v>
      </c>
      <c r="G293" s="2">
        <f t="shared" si="8"/>
        <v>1736.2203199999999</v>
      </c>
      <c r="H293" s="2">
        <f t="shared" si="9"/>
        <v>0.48000000000001819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4663</v>
      </c>
      <c r="D306" s="1">
        <f>'PR-RAS'!E311</f>
        <v>641.48</v>
      </c>
      <c r="E306" s="1">
        <v>0</v>
      </c>
      <c r="F306" s="1">
        <v>0</v>
      </c>
      <c r="G306" s="2">
        <f t="shared" si="8"/>
        <v>1813.5178000000001</v>
      </c>
      <c r="H306" s="2">
        <f t="shared" si="9"/>
        <v>0.48000000000001819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4663</v>
      </c>
      <c r="D307" s="1">
        <f>'PR-RAS'!E312</f>
        <v>641.48</v>
      </c>
      <c r="E307" s="1">
        <v>0</v>
      </c>
      <c r="F307" s="1">
        <v>0</v>
      </c>
      <c r="G307" s="2">
        <f t="shared" si="8"/>
        <v>1819.4637599999999</v>
      </c>
      <c r="H307" s="2">
        <f t="shared" si="9"/>
        <v>0.48000000000001819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4663</v>
      </c>
      <c r="D308" s="1">
        <f>'PR-RAS'!E313</f>
        <v>641.48</v>
      </c>
      <c r="E308" s="1">
        <v>0</v>
      </c>
      <c r="F308" s="1">
        <v>0</v>
      </c>
      <c r="G308" s="2">
        <f t="shared" si="8"/>
        <v>1825.4097199999999</v>
      </c>
      <c r="H308" s="2">
        <f t="shared" si="9"/>
        <v>0.48000000000001819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186645</v>
      </c>
      <c r="D345" s="1">
        <f>'PR-RAS'!E350</f>
        <v>31440.29</v>
      </c>
      <c r="E345" s="1">
        <v>0</v>
      </c>
      <c r="F345" s="1">
        <v>0</v>
      </c>
      <c r="G345" s="2">
        <f t="shared" si="8"/>
        <v>85836.79952</v>
      </c>
      <c r="H345" s="2">
        <f t="shared" si="9"/>
        <v>0.29000000000087311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186645</v>
      </c>
      <c r="D358" s="1">
        <f>'PR-RAS'!E363</f>
        <v>31440.29</v>
      </c>
      <c r="E358" s="1">
        <v>0</v>
      </c>
      <c r="F358" s="1">
        <v>0</v>
      </c>
      <c r="G358" s="2">
        <f t="shared" si="8"/>
        <v>89080.632060000004</v>
      </c>
      <c r="H358" s="2">
        <f t="shared" si="9"/>
        <v>0.29000000000087311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180180</v>
      </c>
      <c r="D364" s="1">
        <f>'PR-RAS'!E369</f>
        <v>20625</v>
      </c>
      <c r="E364" s="1">
        <v>0</v>
      </c>
      <c r="F364" s="1">
        <v>0</v>
      </c>
      <c r="G364" s="2">
        <f t="shared" si="8"/>
        <v>80379.09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153274</v>
      </c>
      <c r="D365" s="1">
        <f>'PR-RAS'!E370</f>
        <v>20625</v>
      </c>
      <c r="E365" s="1">
        <v>0</v>
      </c>
      <c r="F365" s="1">
        <v>0</v>
      </c>
      <c r="G365" s="2">
        <f t="shared" si="8"/>
        <v>70806.736000000004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20321</v>
      </c>
      <c r="D368" s="1">
        <f>'PR-RAS'!E373</f>
        <v>0</v>
      </c>
      <c r="E368" s="1">
        <v>0</v>
      </c>
      <c r="F368" s="1">
        <v>0</v>
      </c>
      <c r="G368" s="2">
        <f t="shared" si="8"/>
        <v>7457.8069999999998</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6585</v>
      </c>
      <c r="D370" s="1">
        <f>'PR-RAS'!E375</f>
        <v>0</v>
      </c>
      <c r="E370" s="1">
        <v>0</v>
      </c>
      <c r="F370" s="1">
        <v>0</v>
      </c>
      <c r="G370" s="2">
        <f t="shared" si="8"/>
        <v>2429.8649999999998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6465</v>
      </c>
      <c r="D378" s="1">
        <f>'PR-RAS'!E383</f>
        <v>10815.29</v>
      </c>
      <c r="E378" s="1">
        <v>0</v>
      </c>
      <c r="F378" s="1">
        <v>0</v>
      </c>
      <c r="G378" s="2">
        <f t="shared" si="8"/>
        <v>10592.033660000001</v>
      </c>
      <c r="H378" s="2">
        <f t="shared" si="9"/>
        <v>0.29000000000087311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6465</v>
      </c>
      <c r="D379" s="1">
        <f>'PR-RAS'!E384</f>
        <v>10815.29</v>
      </c>
      <c r="E379" s="1">
        <v>0</v>
      </c>
      <c r="F379" s="1">
        <v>0</v>
      </c>
      <c r="G379" s="2">
        <f t="shared" si="8"/>
        <v>10620.12924</v>
      </c>
      <c r="H379" s="2">
        <f t="shared" si="9"/>
        <v>0.29000000000087311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181982</v>
      </c>
      <c r="D403" s="1">
        <f>'PR-RAS'!E408</f>
        <v>30798.81</v>
      </c>
      <c r="E403" s="1">
        <v>0</v>
      </c>
      <c r="F403" s="1">
        <v>0</v>
      </c>
      <c r="G403" s="2">
        <f t="shared" si="8"/>
        <v>97919.007240000006</v>
      </c>
      <c r="H403" s="2">
        <f t="shared" si="9"/>
        <v>0.18999999999869033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1303</v>
      </c>
      <c r="D404" s="1">
        <f>'PR-RAS'!E409</f>
        <v>1956.05</v>
      </c>
      <c r="E404" s="1">
        <v>0</v>
      </c>
      <c r="F404" s="1">
        <v>0</v>
      </c>
      <c r="G404" s="2">
        <f t="shared" si="8"/>
        <v>2101.6853000000001</v>
      </c>
      <c r="H404" s="2">
        <f t="shared" si="9"/>
        <v>4.9999999999954525E-2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1489</v>
      </c>
      <c r="D406" s="1">
        <f>'PR-RAS'!E411</f>
        <v>0</v>
      </c>
      <c r="E406" s="1">
        <v>0</v>
      </c>
      <c r="F406" s="1">
        <v>0</v>
      </c>
      <c r="G406" s="2">
        <f t="shared" si="8"/>
        <v>603.04500000000007</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8925485</v>
      </c>
      <c r="D407" s="1">
        <f>'PR-RAS'!E412</f>
        <v>9579719.5000000019</v>
      </c>
      <c r="E407" s="1">
        <v>0</v>
      </c>
      <c r="F407" s="1">
        <v>0</v>
      </c>
      <c r="G407" s="2">
        <f t="shared" si="8"/>
        <v>11402479.144000003</v>
      </c>
      <c r="H407" s="2">
        <f t="shared" si="9"/>
        <v>0.49999999813735485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8885473</v>
      </c>
      <c r="D408" s="1">
        <f>'PR-RAS'!E413</f>
        <v>9583938.6799999997</v>
      </c>
      <c r="E408" s="1">
        <v>0</v>
      </c>
      <c r="F408" s="1">
        <v>0</v>
      </c>
      <c r="G408" s="2">
        <f t="shared" si="8"/>
        <v>11417713.596519999</v>
      </c>
      <c r="H408" s="2">
        <f t="shared" si="9"/>
        <v>0.32000000029802322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40012</v>
      </c>
      <c r="D409" s="1">
        <f>'PR-RAS'!E414</f>
        <v>0</v>
      </c>
      <c r="E409" s="1">
        <v>0</v>
      </c>
      <c r="F409" s="1">
        <v>0</v>
      </c>
      <c r="G409" s="2">
        <f t="shared" si="8"/>
        <v>16324.895999999999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4219.1799999978393</v>
      </c>
      <c r="E410" s="1">
        <v>0</v>
      </c>
      <c r="F410" s="1">
        <v>0</v>
      </c>
      <c r="G410" s="2">
        <f t="shared" si="8"/>
        <v>3451.2892399982325</v>
      </c>
      <c r="H410" s="2">
        <f t="shared" si="9"/>
        <v>0.17999999783933163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128733</v>
      </c>
      <c r="D411" s="1">
        <f>'PR-RAS'!E416</f>
        <v>168745.24</v>
      </c>
      <c r="E411" s="1">
        <v>0</v>
      </c>
      <c r="F411" s="1">
        <v>0</v>
      </c>
      <c r="G411" s="2">
        <f t="shared" si="8"/>
        <v>191151.62679999997</v>
      </c>
      <c r="H411" s="2">
        <f t="shared" si="9"/>
        <v>0.23999999999068677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1493</v>
      </c>
      <c r="D413" s="1">
        <f>'PR-RAS'!E418</f>
        <v>3.87</v>
      </c>
      <c r="E413" s="1">
        <v>0</v>
      </c>
      <c r="F413" s="1">
        <v>0</v>
      </c>
      <c r="G413" s="2">
        <f t="shared" si="8"/>
        <v>618.30488000000003</v>
      </c>
      <c r="H413" s="2">
        <f t="shared" si="9"/>
        <v>0.12999999999999989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8925485</v>
      </c>
      <c r="D633" s="1">
        <f>'PR-RAS'!E639</f>
        <v>9579719.5000000019</v>
      </c>
      <c r="E633" s="1">
        <v>0</v>
      </c>
      <c r="F633" s="1">
        <v>0</v>
      </c>
      <c r="G633" s="2">
        <f t="shared" si="10"/>
        <v>17749671.968000002</v>
      </c>
      <c r="H633" s="2">
        <f t="shared" si="11"/>
        <v>0.49999999813735485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8885473</v>
      </c>
      <c r="D634" s="1">
        <f>'PR-RAS'!E640</f>
        <v>9583938.6799999997</v>
      </c>
      <c r="E634" s="1">
        <v>0</v>
      </c>
      <c r="F634" s="1">
        <v>0</v>
      </c>
      <c r="G634" s="2">
        <f t="shared" si="10"/>
        <v>17757770.777879998</v>
      </c>
      <c r="H634" s="2">
        <f t="shared" si="11"/>
        <v>0.32000000029802322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40012</v>
      </c>
      <c r="D635" s="1">
        <f>'PR-RAS'!E641</f>
        <v>0</v>
      </c>
      <c r="E635" s="1">
        <v>0</v>
      </c>
      <c r="F635" s="1">
        <v>0</v>
      </c>
      <c r="G635" s="2">
        <f t="shared" si="10"/>
        <v>25367.608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4219.1799999978393</v>
      </c>
      <c r="E636" s="1">
        <v>0</v>
      </c>
      <c r="F636" s="1">
        <v>0</v>
      </c>
      <c r="G636" s="2">
        <f t="shared" si="10"/>
        <v>5358.3585999972556</v>
      </c>
      <c r="H636" s="2">
        <f t="shared" si="11"/>
        <v>0.17999999783933163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128733</v>
      </c>
      <c r="D637" s="1">
        <f>'PR-RAS'!E643</f>
        <v>168745.24</v>
      </c>
      <c r="E637" s="1">
        <v>0</v>
      </c>
      <c r="F637" s="1">
        <v>0</v>
      </c>
      <c r="G637" s="2">
        <f t="shared" si="10"/>
        <v>296518.13328000001</v>
      </c>
      <c r="H637" s="2">
        <f t="shared" si="11"/>
        <v>0.23999999999068677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168745</v>
      </c>
      <c r="D639" s="1">
        <f>'PR-RAS'!E645</f>
        <v>164526.06000000215</v>
      </c>
      <c r="E639" s="1">
        <v>0</v>
      </c>
      <c r="F639" s="1">
        <v>0</v>
      </c>
      <c r="G639" s="2">
        <f t="shared" si="10"/>
        <v>317594.56256000273</v>
      </c>
      <c r="H639" s="2">
        <f t="shared" si="11"/>
        <v>6.0000002151355147E-2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613998</v>
      </c>
      <c r="D641" s="1">
        <f>'PR-RAS'!E647</f>
        <v>658917.49</v>
      </c>
      <c r="E641" s="1">
        <v>0</v>
      </c>
      <c r="F641" s="1">
        <v>0</v>
      </c>
      <c r="G641" s="2">
        <f t="shared" si="10"/>
        <v>1236373.1072</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132669</v>
      </c>
      <c r="D642" s="1">
        <f>'PR-RAS'!E649</f>
        <v>174567.27</v>
      </c>
      <c r="E642" s="1">
        <v>0</v>
      </c>
      <c r="F642" s="1">
        <v>0</v>
      </c>
      <c r="G642" s="2">
        <f t="shared" si="10"/>
        <v>308836.06913999998</v>
      </c>
      <c r="H642" s="2">
        <f t="shared" si="11"/>
        <v>0.26999999998952262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390828</v>
      </c>
      <c r="D643" s="1">
        <f>'PR-RAS'!E650</f>
        <v>783919.78</v>
      </c>
      <c r="E643" s="1">
        <v>0</v>
      </c>
      <c r="F643" s="1">
        <v>0</v>
      </c>
      <c r="G643" s="2">
        <f t="shared" si="10"/>
        <v>1257464.5735200001</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348930</v>
      </c>
      <c r="D644" s="1">
        <f>'PR-RAS'!E651</f>
        <v>793774.23</v>
      </c>
      <c r="E644" s="1">
        <v>0</v>
      </c>
      <c r="F644" s="1">
        <v>0</v>
      </c>
      <c r="G644" s="2">
        <f t="shared" si="10"/>
        <v>1245155.6497800001</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174567</v>
      </c>
      <c r="D645" s="1">
        <f>'PR-RAS'!E652</f>
        <v>164712.82000000007</v>
      </c>
      <c r="E645" s="1">
        <v>0</v>
      </c>
      <c r="F645" s="1">
        <v>0</v>
      </c>
      <c r="G645" s="2">
        <f t="shared" si="10"/>
        <v>324571.26016000006</v>
      </c>
      <c r="H645" s="2">
        <f t="shared" si="11"/>
        <v>0.17999999993480742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57</v>
      </c>
      <c r="E647" s="1">
        <v>0</v>
      </c>
      <c r="F647" s="1">
        <v>0</v>
      </c>
      <c r="G647" s="2">
        <f t="shared" si="10"/>
        <v>111.11200000000001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49</v>
      </c>
      <c r="E649" s="1">
        <v>0</v>
      </c>
      <c r="F649" s="1">
        <v>0</v>
      </c>
      <c r="G649" s="2">
        <f t="shared" si="10"/>
        <v>95.256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7763415</v>
      </c>
      <c r="D668" s="1">
        <f>'PR-RAS'!E675</f>
        <v>8549145.1699999999</v>
      </c>
      <c r="E668" s="1">
        <v>0</v>
      </c>
      <c r="F668" s="1">
        <v>0</v>
      </c>
      <c r="G668" s="2">
        <f t="shared" si="10"/>
        <v>16582757.46178</v>
      </c>
      <c r="H668" s="2">
        <f t="shared" si="11"/>
        <v>0.16999999992549419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11586</v>
      </c>
      <c r="D669" s="1">
        <f>'PR-RAS'!E676</f>
        <v>10270</v>
      </c>
      <c r="E669" s="1">
        <v>0</v>
      </c>
      <c r="F669" s="1">
        <v>0</v>
      </c>
      <c r="G669" s="2">
        <f t="shared" si="10"/>
        <v>21460.168000000001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4000</v>
      </c>
      <c r="D670" s="1">
        <f>'PR-RAS'!E677</f>
        <v>7084.6</v>
      </c>
      <c r="E670" s="1">
        <v>0</v>
      </c>
      <c r="F670" s="1">
        <v>0</v>
      </c>
      <c r="G670" s="2">
        <f t="shared" si="10"/>
        <v>12155.194800000001</v>
      </c>
      <c r="H670" s="2">
        <f t="shared" si="11"/>
        <v>0.3999999999996362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1295</v>
      </c>
      <c r="D703" s="1">
        <f>'PR-RAS'!E710</f>
        <v>55134.84</v>
      </c>
      <c r="E703" s="1">
        <v>0</v>
      </c>
      <c r="F703" s="1">
        <v>0</v>
      </c>
      <c r="G703" s="2">
        <f t="shared" si="10"/>
        <v>78318.40535999999</v>
      </c>
      <c r="H703" s="2">
        <f t="shared" si="11"/>
        <v>0.16000000000349246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3000</v>
      </c>
      <c r="E705" s="1">
        <v>0</v>
      </c>
      <c r="F705" s="1">
        <v>0</v>
      </c>
      <c r="G705" s="2">
        <f t="shared" si="10"/>
        <v>4224</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46613</v>
      </c>
      <c r="D709" s="1">
        <f>'PR-RAS'!E716</f>
        <v>16428.89</v>
      </c>
      <c r="E709" s="1">
        <v>0</v>
      </c>
      <c r="F709" s="1">
        <v>0</v>
      </c>
      <c r="G709" s="2">
        <f t="shared" si="10"/>
        <v>56265.312239999999</v>
      </c>
      <c r="H709" s="2">
        <f t="shared" si="11"/>
        <v>0.11000000000058208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14506</v>
      </c>
      <c r="D710" s="1">
        <f>'PR-RAS'!E717</f>
        <v>7075.68</v>
      </c>
      <c r="E710" s="1">
        <v>0</v>
      </c>
      <c r="F710" s="1">
        <v>0</v>
      </c>
      <c r="G710" s="2">
        <f t="shared" si="10"/>
        <v>20318.068240000001</v>
      </c>
      <c r="H710" s="2">
        <f t="shared" si="11"/>
        <v>0.31999999999970896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154200</v>
      </c>
      <c r="D711" s="1">
        <f>'PR-RAS'!E718</f>
        <v>214370.72</v>
      </c>
      <c r="E711" s="1">
        <v>0</v>
      </c>
      <c r="F711" s="1">
        <v>0</v>
      </c>
      <c r="G711" s="2">
        <f t="shared" si="10"/>
        <v>413888.42239999992</v>
      </c>
      <c r="H711" s="2">
        <f t="shared" si="11"/>
        <v>0.27999999999883585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4513</v>
      </c>
      <c r="D713" s="1">
        <f>'PR-RAS'!E720</f>
        <v>10547.02</v>
      </c>
      <c r="E713" s="1">
        <v>0</v>
      </c>
      <c r="F713" s="1">
        <v>0</v>
      </c>
      <c r="G713" s="2">
        <f t="shared" si="10"/>
        <v>18232.212479999998</v>
      </c>
      <c r="H713" s="2">
        <f t="shared" si="11"/>
        <v>2.0000000000436557E-2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11348</v>
      </c>
      <c r="D715" s="1">
        <f>'PR-RAS'!E722</f>
        <v>49708.32</v>
      </c>
      <c r="E715" s="1">
        <v>0</v>
      </c>
      <c r="F715" s="1">
        <v>0</v>
      </c>
      <c r="G715" s="2">
        <f t="shared" si="10"/>
        <v>79085.952959999995</v>
      </c>
      <c r="H715" s="2">
        <f t="shared" si="1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9842186</v>
      </c>
      <c r="D984" s="6">
        <f>BILANCA!E6</f>
        <v>9528925.1099999994</v>
      </c>
      <c r="E984" s="6">
        <v>0</v>
      </c>
      <c r="F984" s="6">
        <v>0</v>
      </c>
      <c r="G984" s="7">
        <f t="shared" ref="G984:G1241" si="22">B984/1000*C984+B984/500*D984</f>
        <v>28900.036220000002</v>
      </c>
      <c r="H984" s="7">
        <f t="shared" si="19"/>
        <v>0.10999999940395355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9043776</v>
      </c>
      <c r="D985" s="1">
        <f>BILANCA!E7</f>
        <v>8693263.9000000004</v>
      </c>
      <c r="E985" s="1">
        <v>0</v>
      </c>
      <c r="F985" s="1">
        <v>0</v>
      </c>
      <c r="G985" s="2">
        <f t="shared" si="22"/>
        <v>52860.607600000003</v>
      </c>
      <c r="H985" s="2">
        <f t="shared" si="19"/>
        <v>9.999999962747097E-2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228463</v>
      </c>
      <c r="D986" s="1">
        <f>BILANCA!E8</f>
        <v>228462.5</v>
      </c>
      <c r="E986" s="1">
        <v>0</v>
      </c>
      <c r="F986" s="1">
        <v>0</v>
      </c>
      <c r="G986" s="2">
        <f t="shared" si="22"/>
        <v>2056.1640000000002</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206700</v>
      </c>
      <c r="D987" s="1">
        <f>BILANCA!E9</f>
        <v>206700</v>
      </c>
      <c r="E987" s="1">
        <v>0</v>
      </c>
      <c r="F987" s="1">
        <v>0</v>
      </c>
      <c r="G987" s="2">
        <f t="shared" si="22"/>
        <v>2480.4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21763</v>
      </c>
      <c r="D988" s="1">
        <f>BILANCA!E10</f>
        <v>21762.5</v>
      </c>
      <c r="E988" s="1">
        <v>0</v>
      </c>
      <c r="F988" s="1">
        <v>0</v>
      </c>
      <c r="G988" s="2">
        <f t="shared" si="22"/>
        <v>326.44</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8815313</v>
      </c>
      <c r="D990" s="1">
        <f>BILANCA!E12</f>
        <v>8464801.4000000004</v>
      </c>
      <c r="E990" s="1">
        <v>0</v>
      </c>
      <c r="F990" s="1">
        <v>0</v>
      </c>
      <c r="G990" s="2">
        <f t="shared" si="22"/>
        <v>180214.4106</v>
      </c>
      <c r="H990" s="2">
        <f t="shared" si="19"/>
        <v>0.40000000037252903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8027353</v>
      </c>
      <c r="D991" s="1">
        <f>BILANCA!E13</f>
        <v>7847746.3100000005</v>
      </c>
      <c r="E991" s="1">
        <v>0</v>
      </c>
      <c r="F991" s="1">
        <v>0</v>
      </c>
      <c r="G991" s="2">
        <f t="shared" si="22"/>
        <v>189782.76496</v>
      </c>
      <c r="H991" s="2">
        <f t="shared" si="19"/>
        <v>0.31000000052154064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13908849</v>
      </c>
      <c r="D993" s="1">
        <f>BILANCA!E15</f>
        <v>13908848.98</v>
      </c>
      <c r="E993" s="1">
        <v>0</v>
      </c>
      <c r="F993" s="1">
        <v>0</v>
      </c>
      <c r="G993" s="2">
        <f t="shared" si="22"/>
        <v>417265.46960000001</v>
      </c>
      <c r="H993" s="2">
        <f t="shared" si="19"/>
        <v>1.9999999552965164E-2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405526</v>
      </c>
      <c r="D995" s="1">
        <f>BILANCA!E17</f>
        <v>405525.51</v>
      </c>
      <c r="E995" s="1">
        <v>0</v>
      </c>
      <c r="F995" s="1">
        <v>0</v>
      </c>
      <c r="G995" s="2">
        <f t="shared" si="22"/>
        <v>14598.92424</v>
      </c>
      <c r="H995" s="2">
        <f t="shared" si="19"/>
        <v>0.48999999999068677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6287022</v>
      </c>
      <c r="D996" s="1">
        <f>BILANCA!E18</f>
        <v>6466628.1799999997</v>
      </c>
      <c r="E996" s="1">
        <v>0</v>
      </c>
      <c r="F996" s="1">
        <v>0</v>
      </c>
      <c r="G996" s="2">
        <f t="shared" si="22"/>
        <v>249863.61867999999</v>
      </c>
      <c r="H996" s="2">
        <f t="shared" si="19"/>
        <v>0.17999999970197678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484370</v>
      </c>
      <c r="D997" s="1">
        <f>BILANCA!E19</f>
        <v>330701.06000000006</v>
      </c>
      <c r="E997" s="1">
        <v>0</v>
      </c>
      <c r="F997" s="1">
        <v>0</v>
      </c>
      <c r="G997" s="2">
        <f t="shared" si="22"/>
        <v>16040.809680000002</v>
      </c>
      <c r="H997" s="2">
        <f t="shared" si="19"/>
        <v>6.0000000055879354E-2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2527259</v>
      </c>
      <c r="D998" s="1">
        <f>BILANCA!E20</f>
        <v>2398515.02</v>
      </c>
      <c r="E998" s="1">
        <v>0</v>
      </c>
      <c r="F998" s="1">
        <v>0</v>
      </c>
      <c r="G998" s="2">
        <f t="shared" si="22"/>
        <v>109864.33559999999</v>
      </c>
      <c r="H998" s="2">
        <f t="shared" si="19"/>
        <v>2.0000000018626451E-2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41147</v>
      </c>
      <c r="D999" s="1">
        <f>BILANCA!E21</f>
        <v>41147.040000000001</v>
      </c>
      <c r="E999" s="1">
        <v>0</v>
      </c>
      <c r="F999" s="1">
        <v>0</v>
      </c>
      <c r="G999" s="2">
        <f t="shared" si="22"/>
        <v>1975.05728</v>
      </c>
      <c r="H999" s="2">
        <f t="shared" si="19"/>
        <v>4.0000000000873115E-2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30080</v>
      </c>
      <c r="D1000" s="1">
        <f>BILANCA!E22</f>
        <v>30080.25</v>
      </c>
      <c r="E1000" s="1">
        <v>0</v>
      </c>
      <c r="F1000" s="1">
        <v>0</v>
      </c>
      <c r="G1000" s="2">
        <f t="shared" si="22"/>
        <v>1534.0885000000001</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67119</v>
      </c>
      <c r="D1001" s="1">
        <f>BILANCA!E23</f>
        <v>67119.06</v>
      </c>
      <c r="E1001" s="1">
        <v>0</v>
      </c>
      <c r="F1001" s="1">
        <v>0</v>
      </c>
      <c r="G1001" s="2">
        <f t="shared" si="22"/>
        <v>3624.4281599999995</v>
      </c>
      <c r="H1001" s="2">
        <f t="shared" si="19"/>
        <v>5.9999999997671694E-2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38356</v>
      </c>
      <c r="D1002" s="1">
        <f>BILANCA!E24</f>
        <v>38356.339999999997</v>
      </c>
      <c r="E1002" s="1">
        <v>0</v>
      </c>
      <c r="F1002" s="1">
        <v>0</v>
      </c>
      <c r="G1002" s="2">
        <f t="shared" si="22"/>
        <v>2186.30492</v>
      </c>
      <c r="H1002" s="2">
        <f t="shared" si="19"/>
        <v>0.33999999999650754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102564</v>
      </c>
      <c r="D1003" s="1">
        <f>BILANCA!E25</f>
        <v>102564.14</v>
      </c>
      <c r="E1003" s="1">
        <v>0</v>
      </c>
      <c r="F1003" s="1">
        <v>0</v>
      </c>
      <c r="G1003" s="2">
        <f t="shared" si="22"/>
        <v>6153.8456000000006</v>
      </c>
      <c r="H1003" s="2">
        <f t="shared" si="19"/>
        <v>0.13999999999941792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2337</v>
      </c>
      <c r="D1004" s="1">
        <f>BILANCA!E26</f>
        <v>2337.1999999999998</v>
      </c>
      <c r="E1004" s="1">
        <v>0</v>
      </c>
      <c r="F1004" s="1">
        <v>0</v>
      </c>
      <c r="G1004" s="2">
        <f t="shared" si="22"/>
        <v>147.23940000000002</v>
      </c>
      <c r="H1004" s="2">
        <f t="shared" si="19"/>
        <v>0.1999999999998181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2324492</v>
      </c>
      <c r="D1006" s="1">
        <f>BILANCA!E28</f>
        <v>2349417.9900000002</v>
      </c>
      <c r="E1006" s="1">
        <v>0</v>
      </c>
      <c r="F1006" s="1">
        <v>0</v>
      </c>
      <c r="G1006" s="2">
        <f t="shared" si="22"/>
        <v>161536.54354000001</v>
      </c>
      <c r="H1006" s="2">
        <f t="shared" si="19"/>
        <v>9.9999997764825821E-3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299590</v>
      </c>
      <c r="D1013" s="1">
        <f>BILANCA!E35</f>
        <v>282354.03000000003</v>
      </c>
      <c r="E1013" s="1">
        <v>0</v>
      </c>
      <c r="F1013" s="1">
        <v>0</v>
      </c>
      <c r="G1013" s="2">
        <f t="shared" si="22"/>
        <v>25928.941800000001</v>
      </c>
      <c r="H1013" s="2">
        <f t="shared" si="19"/>
        <v>3.0000000027939677E-2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403759</v>
      </c>
      <c r="D1014" s="1">
        <f>BILANCA!E36</f>
        <v>406866.31</v>
      </c>
      <c r="E1014" s="1">
        <v>0</v>
      </c>
      <c r="F1014" s="1">
        <v>0</v>
      </c>
      <c r="G1014" s="2">
        <f t="shared" si="22"/>
        <v>37742.24022</v>
      </c>
      <c r="H1014" s="2">
        <f t="shared" si="19"/>
        <v>0.30999999999767169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65</v>
      </c>
      <c r="D1015" s="1">
        <f>BILANCA!E37</f>
        <v>64.59</v>
      </c>
      <c r="E1015" s="1">
        <v>0</v>
      </c>
      <c r="F1015" s="1">
        <v>0</v>
      </c>
      <c r="G1015" s="2">
        <f t="shared" si="22"/>
        <v>6.2137600000000006</v>
      </c>
      <c r="H1015" s="2">
        <f t="shared" si="19"/>
        <v>0.40999999999999659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104234</v>
      </c>
      <c r="D1018" s="1">
        <f>BILANCA!E40</f>
        <v>124576.87</v>
      </c>
      <c r="E1018" s="1">
        <v>0</v>
      </c>
      <c r="F1018" s="1">
        <v>0</v>
      </c>
      <c r="G1018" s="2">
        <f t="shared" si="22"/>
        <v>12368.570900000001</v>
      </c>
      <c r="H1018" s="2">
        <f t="shared" si="19"/>
        <v>0.13000000000465661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4000</v>
      </c>
      <c r="D1019" s="1">
        <f>BILANCA!E41</f>
        <v>4000</v>
      </c>
      <c r="E1019" s="1">
        <v>0</v>
      </c>
      <c r="F1019" s="1">
        <v>0</v>
      </c>
      <c r="G1019" s="2">
        <f t="shared" si="22"/>
        <v>432</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4000</v>
      </c>
      <c r="D1020" s="1">
        <f>BILANCA!E42</f>
        <v>4000</v>
      </c>
      <c r="E1020" s="1">
        <v>0</v>
      </c>
      <c r="F1020" s="1">
        <v>0</v>
      </c>
      <c r="G1020" s="2">
        <f t="shared" si="22"/>
        <v>444</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207448</v>
      </c>
      <c r="D1032" s="1">
        <f>BILANCA!E54</f>
        <v>208466</v>
      </c>
      <c r="E1032" s="1">
        <v>0</v>
      </c>
      <c r="F1032" s="1">
        <v>0</v>
      </c>
      <c r="G1032" s="2">
        <f t="shared" si="22"/>
        <v>30594.620000000003</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207448</v>
      </c>
      <c r="D1033" s="1">
        <f>BILANCA!E55</f>
        <v>208466</v>
      </c>
      <c r="E1033" s="1">
        <v>0</v>
      </c>
      <c r="F1033" s="1">
        <v>0</v>
      </c>
      <c r="G1033" s="2">
        <f t="shared" si="22"/>
        <v>31219.000000000004</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798410</v>
      </c>
      <c r="D1046" s="1">
        <f>BILANCA!E68</f>
        <v>835661.21</v>
      </c>
      <c r="E1046" s="1">
        <v>0</v>
      </c>
      <c r="F1046" s="1">
        <v>0</v>
      </c>
      <c r="G1046" s="2">
        <f t="shared" si="22"/>
        <v>155593.14246</v>
      </c>
      <c r="H1046" s="2">
        <f t="shared" si="19"/>
        <v>0.2099999999627471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174567</v>
      </c>
      <c r="D1047" s="1">
        <f>BILANCA!E69</f>
        <v>164712.82</v>
      </c>
      <c r="E1047" s="1">
        <v>0</v>
      </c>
      <c r="F1047" s="1">
        <v>0</v>
      </c>
      <c r="G1047" s="2">
        <f t="shared" si="22"/>
        <v>32255.528960000003</v>
      </c>
      <c r="H1047" s="2">
        <f t="shared" si="19"/>
        <v>0.17999999999301508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174567</v>
      </c>
      <c r="D1048" s="1">
        <f>BILANCA!E70</f>
        <v>164712.82</v>
      </c>
      <c r="E1048" s="1">
        <v>0</v>
      </c>
      <c r="F1048" s="1">
        <v>0</v>
      </c>
      <c r="G1048" s="2">
        <f t="shared" si="22"/>
        <v>32759.5216</v>
      </c>
      <c r="H1048" s="2">
        <f t="shared" si="19"/>
        <v>0.17999999999301508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174567</v>
      </c>
      <c r="D1050" s="1">
        <f>BILANCA!E72</f>
        <v>164712.82</v>
      </c>
      <c r="E1050" s="1">
        <v>0</v>
      </c>
      <c r="F1050" s="1">
        <v>0</v>
      </c>
      <c r="G1050" s="2">
        <f t="shared" si="22"/>
        <v>33767.506880000001</v>
      </c>
      <c r="H1050" s="2">
        <f t="shared" si="19"/>
        <v>0.17999999999301508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8352</v>
      </c>
      <c r="D1056" s="1">
        <f>BILANCA!E78</f>
        <v>12027.029999999999</v>
      </c>
      <c r="E1056" s="1">
        <v>0</v>
      </c>
      <c r="F1056" s="1">
        <v>0</v>
      </c>
      <c r="G1056" s="2">
        <f t="shared" si="22"/>
        <v>2365.6423799999993</v>
      </c>
      <c r="H1056" s="2">
        <f t="shared" si="19"/>
        <v>2.9999999998835847E-2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4299.08</v>
      </c>
      <c r="E1062" s="1">
        <v>0</v>
      </c>
      <c r="F1062" s="1">
        <v>0</v>
      </c>
      <c r="G1062" s="2">
        <f t="shared" si="22"/>
        <v>679.25463999999999</v>
      </c>
      <c r="H1062" s="2">
        <f t="shared" si="19"/>
        <v>7.999999999992724E-2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8352</v>
      </c>
      <c r="D1064" s="1">
        <f>BILANCA!E86</f>
        <v>7727.95</v>
      </c>
      <c r="E1064" s="1">
        <v>0</v>
      </c>
      <c r="F1064" s="1">
        <v>0</v>
      </c>
      <c r="G1064" s="2">
        <f t="shared" si="22"/>
        <v>1928.4398999999999</v>
      </c>
      <c r="H1064" s="2">
        <f t="shared" si="19"/>
        <v>5.0000000000181899E-2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v>
      </c>
      <c r="D1124" s="1">
        <f>BILANCA!E146</f>
        <v>3.87</v>
      </c>
      <c r="E1124" s="1">
        <v>0</v>
      </c>
      <c r="F1124" s="1">
        <v>0</v>
      </c>
      <c r="G1124" s="2">
        <f t="shared" si="22"/>
        <v>1.6553399999999998</v>
      </c>
      <c r="H1124" s="2">
        <f t="shared" si="23"/>
        <v>0.12999999999999989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v>
      </c>
      <c r="D1137" s="1">
        <f>BILANCA!E159</f>
        <v>3.87</v>
      </c>
      <c r="E1137" s="1">
        <v>0</v>
      </c>
      <c r="F1137" s="1">
        <v>0</v>
      </c>
      <c r="G1137" s="2">
        <f t="shared" si="22"/>
        <v>1.80796</v>
      </c>
      <c r="H1137" s="2">
        <f t="shared" si="23"/>
        <v>0.12999999999999989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1489</v>
      </c>
      <c r="D1142" s="1">
        <f>BILANCA!E164</f>
        <v>0</v>
      </c>
      <c r="E1142" s="1">
        <v>0</v>
      </c>
      <c r="F1142" s="1">
        <v>0</v>
      </c>
      <c r="G1142" s="2">
        <f t="shared" si="22"/>
        <v>236.751</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1489</v>
      </c>
      <c r="D1144" s="1">
        <f>BILANCA!E166</f>
        <v>0</v>
      </c>
      <c r="E1144" s="1">
        <v>0</v>
      </c>
      <c r="F1144" s="1">
        <v>0</v>
      </c>
      <c r="G1144" s="2">
        <f t="shared" si="22"/>
        <v>239.72900000000001</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613998</v>
      </c>
      <c r="D1148" s="1">
        <f>BILANCA!E170</f>
        <v>658917.49</v>
      </c>
      <c r="E1148" s="1">
        <v>0</v>
      </c>
      <c r="F1148" s="1">
        <v>0</v>
      </c>
      <c r="G1148" s="2">
        <f t="shared" si="22"/>
        <v>318752.44170000002</v>
      </c>
      <c r="H1148" s="2">
        <f t="shared" si="2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613998</v>
      </c>
      <c r="D1151" s="1">
        <f>BILANCA!E173</f>
        <v>658917.49</v>
      </c>
      <c r="E1151" s="1">
        <v>0</v>
      </c>
      <c r="F1151" s="1">
        <v>0</v>
      </c>
      <c r="G1151" s="2">
        <f t="shared" si="22"/>
        <v>324547.94063999999</v>
      </c>
      <c r="H1151" s="2">
        <f t="shared" si="23"/>
        <v>0.48999999999068677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9842186</v>
      </c>
      <c r="D1152" s="1">
        <f>BILANCA!E175</f>
        <v>9528925.1099999994</v>
      </c>
      <c r="E1152" s="1">
        <v>0</v>
      </c>
      <c r="F1152" s="1">
        <v>0</v>
      </c>
      <c r="G1152" s="2">
        <f t="shared" si="22"/>
        <v>4884106.1211799998</v>
      </c>
      <c r="H1152" s="2">
        <f t="shared" si="23"/>
        <v>0.10999999940395355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628172</v>
      </c>
      <c r="D1153" s="1">
        <f>BILANCA!E176</f>
        <v>671131.08</v>
      </c>
      <c r="E1153" s="1">
        <v>0</v>
      </c>
      <c r="F1153" s="1">
        <v>0</v>
      </c>
      <c r="G1153" s="2">
        <f t="shared" si="22"/>
        <v>334973.80719999998</v>
      </c>
      <c r="H1153" s="2">
        <f t="shared" si="23"/>
        <v>7.9999999958090484E-2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628172</v>
      </c>
      <c r="D1154" s="1">
        <f>BILANCA!E177</f>
        <v>671131.08</v>
      </c>
      <c r="E1154" s="1">
        <v>0</v>
      </c>
      <c r="F1154" s="1">
        <v>0</v>
      </c>
      <c r="G1154" s="2">
        <f t="shared" si="22"/>
        <v>336944.24135999999</v>
      </c>
      <c r="H1154" s="2">
        <f t="shared" si="23"/>
        <v>7.9999999958090484E-2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614183</v>
      </c>
      <c r="D1155" s="1">
        <f>BILANCA!E178</f>
        <v>659023.94999999995</v>
      </c>
      <c r="E1155" s="1">
        <v>0</v>
      </c>
      <c r="F1155" s="1">
        <v>0</v>
      </c>
      <c r="G1155" s="2">
        <f t="shared" si="22"/>
        <v>332343.71479999996</v>
      </c>
      <c r="H1155" s="2">
        <f t="shared" si="23"/>
        <v>5.0000000046566129E-2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4626</v>
      </c>
      <c r="D1156" s="1">
        <f>BILANCA!E179</f>
        <v>3380.33</v>
      </c>
      <c r="E1156" s="1">
        <v>0</v>
      </c>
      <c r="F1156" s="1">
        <v>0</v>
      </c>
      <c r="G1156" s="2">
        <f t="shared" si="22"/>
        <v>1969.8921799999998</v>
      </c>
      <c r="H1156" s="2">
        <f t="shared" si="23"/>
        <v>0.32999999999992724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246</v>
      </c>
      <c r="D1157" s="1">
        <f>BILANCA!E180</f>
        <v>292.88</v>
      </c>
      <c r="E1157" s="1">
        <v>0</v>
      </c>
      <c r="F1157" s="1">
        <v>0</v>
      </c>
      <c r="G1157" s="2">
        <f t="shared" si="22"/>
        <v>144.72623999999999</v>
      </c>
      <c r="H1157" s="2">
        <f t="shared" si="23"/>
        <v>0.12000000000000455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246</v>
      </c>
      <c r="D1160" s="1">
        <f>BILANCA!E183</f>
        <v>292.88</v>
      </c>
      <c r="E1160" s="1">
        <v>0</v>
      </c>
      <c r="F1160" s="1">
        <v>0</v>
      </c>
      <c r="G1160" s="2">
        <f t="shared" si="22"/>
        <v>147.22152</v>
      </c>
      <c r="H1160" s="2">
        <f t="shared" si="23"/>
        <v>0.12000000000000455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9117</v>
      </c>
      <c r="D1165" s="1">
        <f>BILANCA!E188</f>
        <v>8433.92</v>
      </c>
      <c r="E1165" s="1">
        <v>0</v>
      </c>
      <c r="F1165" s="1">
        <v>0</v>
      </c>
      <c r="G1165" s="2">
        <f t="shared" si="22"/>
        <v>4729.2408799999994</v>
      </c>
      <c r="H1165" s="2">
        <f t="shared" si="23"/>
        <v>7.999999999992724E-2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9214014</v>
      </c>
      <c r="D1214" s="1">
        <f>BILANCA!E237</f>
        <v>8857794.0299999993</v>
      </c>
      <c r="E1214" s="1">
        <v>0</v>
      </c>
      <c r="F1214" s="1">
        <v>0</v>
      </c>
      <c r="G1214" s="2">
        <f t="shared" si="22"/>
        <v>6220738.0758600002</v>
      </c>
      <c r="H1214" s="2">
        <f t="shared" si="23"/>
        <v>2.9999999329447746E-2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9043776</v>
      </c>
      <c r="D1215" s="1">
        <f>BILANCA!E238</f>
        <v>8693264.0999999996</v>
      </c>
      <c r="E1215" s="1">
        <v>0</v>
      </c>
      <c r="F1215" s="1">
        <v>0</v>
      </c>
      <c r="G1215" s="2">
        <f t="shared" si="22"/>
        <v>6131830.5744000003</v>
      </c>
      <c r="H1215" s="2">
        <f t="shared" si="23"/>
        <v>9.999999962747097E-2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9975749</v>
      </c>
      <c r="D1216" s="1">
        <f>BILANCA!E239</f>
        <v>9625237.1899999995</v>
      </c>
      <c r="E1216" s="1">
        <v>0</v>
      </c>
      <c r="F1216" s="1">
        <v>0</v>
      </c>
      <c r="G1216" s="2">
        <f t="shared" si="22"/>
        <v>6809710.0475399997</v>
      </c>
      <c r="H1216" s="2">
        <f t="shared" si="23"/>
        <v>0.18999999947845936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9919968</v>
      </c>
      <c r="D1217" s="1">
        <f>BILANCA!E240</f>
        <v>9569456.0099999998</v>
      </c>
      <c r="E1217" s="1">
        <v>0</v>
      </c>
      <c r="F1217" s="1">
        <v>0</v>
      </c>
      <c r="G1217" s="2">
        <f t="shared" si="22"/>
        <v>6799777.9246800002</v>
      </c>
      <c r="H1217" s="2">
        <f t="shared" si="23"/>
        <v>9.9999997764825821E-3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55781</v>
      </c>
      <c r="D1218" s="1">
        <f>BILANCA!E241</f>
        <v>55781.18</v>
      </c>
      <c r="E1218" s="1">
        <v>0</v>
      </c>
      <c r="F1218" s="1">
        <v>0</v>
      </c>
      <c r="G1218" s="2">
        <f t="shared" si="22"/>
        <v>39325.689599999998</v>
      </c>
      <c r="H1218" s="2">
        <f t="shared" si="23"/>
        <v>0.18000000000029104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931973</v>
      </c>
      <c r="D1219" s="1">
        <f>BILANCA!E242</f>
        <v>931973.09</v>
      </c>
      <c r="E1219" s="1">
        <v>0</v>
      </c>
      <c r="F1219" s="1">
        <v>0</v>
      </c>
      <c r="G1219" s="2">
        <f t="shared" si="22"/>
        <v>659836.92647999991</v>
      </c>
      <c r="H1219" s="2">
        <f t="shared" si="23"/>
        <v>8.999999996740371E-2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931973</v>
      </c>
      <c r="D1220" s="1">
        <f>BILANCA!E243</f>
        <v>931973.09</v>
      </c>
      <c r="E1220" s="1">
        <v>0</v>
      </c>
      <c r="F1220" s="1">
        <v>0</v>
      </c>
      <c r="G1220" s="2">
        <f t="shared" si="22"/>
        <v>662632.84565999999</v>
      </c>
      <c r="H1220" s="2">
        <f t="shared" si="23"/>
        <v>8.999999996740371E-2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168745</v>
      </c>
      <c r="D1222" s="1">
        <f>BILANCA!E245</f>
        <v>164526.06</v>
      </c>
      <c r="E1222" s="1">
        <v>0</v>
      </c>
      <c r="F1222" s="1">
        <v>0</v>
      </c>
      <c r="G1222" s="2">
        <f t="shared" si="22"/>
        <v>118973.51168</v>
      </c>
      <c r="H1222" s="2">
        <f t="shared" si="23"/>
        <v>5.9999999997671694E-2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168745</v>
      </c>
      <c r="D1223" s="1">
        <f>BILANCA!E246</f>
        <v>164526.06</v>
      </c>
      <c r="E1223" s="1">
        <v>0</v>
      </c>
      <c r="F1223" s="1">
        <v>0</v>
      </c>
      <c r="G1223" s="2">
        <f t="shared" si="22"/>
        <v>119471.3088</v>
      </c>
      <c r="H1223" s="2">
        <f t="shared" si="23"/>
        <v>5.9999999997671694E-2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168745</v>
      </c>
      <c r="D1224" s="1">
        <f>BILANCA!E247</f>
        <v>164526.06</v>
      </c>
      <c r="E1224" s="1">
        <v>0</v>
      </c>
      <c r="F1224" s="1">
        <v>0</v>
      </c>
      <c r="G1224" s="2">
        <f t="shared" si="22"/>
        <v>119969.10591999999</v>
      </c>
      <c r="H1224" s="2">
        <f t="shared" si="23"/>
        <v>5.9999999997671694E-2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v>
      </c>
      <c r="D1232" s="1">
        <f>BILANCA!E255</f>
        <v>3.87</v>
      </c>
      <c r="E1232" s="1">
        <v>0</v>
      </c>
      <c r="F1232" s="1">
        <v>0</v>
      </c>
      <c r="G1232" s="2">
        <f t="shared" si="22"/>
        <v>2.92326</v>
      </c>
      <c r="H1232" s="2">
        <f t="shared" si="23"/>
        <v>0.12999999999999989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1489</v>
      </c>
      <c r="D1233" s="1">
        <f>BILANCA!E256</f>
        <v>0</v>
      </c>
      <c r="E1233" s="1">
        <v>0</v>
      </c>
      <c r="F1233" s="1">
        <v>0</v>
      </c>
      <c r="G1233" s="2">
        <f t="shared" si="22"/>
        <v>372.25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546845</v>
      </c>
      <c r="D1236" s="1">
        <f>BILANCA!E259</f>
        <v>406305.13</v>
      </c>
      <c r="E1236" s="1">
        <v>0</v>
      </c>
      <c r="F1236" s="1">
        <v>0</v>
      </c>
      <c r="G1236" s="2">
        <f t="shared" si="22"/>
        <v>343942.18078</v>
      </c>
      <c r="H1236" s="2">
        <f t="shared" si="23"/>
        <v>0.13000000000465661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546845</v>
      </c>
      <c r="D1237" s="1">
        <f>BILANCA!E260</f>
        <v>406305.13</v>
      </c>
      <c r="E1237" s="1">
        <v>0</v>
      </c>
      <c r="F1237" s="1">
        <v>0</v>
      </c>
      <c r="G1237" s="2">
        <f t="shared" si="22"/>
        <v>345301.63604000001</v>
      </c>
      <c r="H1237" s="2">
        <f t="shared" si="23"/>
        <v>0.13000000000465661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v>
      </c>
      <c r="D1240" s="1">
        <f>BILANCA!E264</f>
        <v>3.87</v>
      </c>
      <c r="E1240" s="1">
        <v>0</v>
      </c>
      <c r="F1240" s="1">
        <v>0</v>
      </c>
      <c r="G1240" s="2">
        <f t="shared" si="22"/>
        <v>3.0171800000000002</v>
      </c>
      <c r="H1240" s="2">
        <f t="shared" si="23"/>
        <v>0.12999999999999989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1489</v>
      </c>
      <c r="D1242" s="1">
        <f>BILANCA!E266</f>
        <v>0</v>
      </c>
      <c r="E1242" s="1">
        <v>0</v>
      </c>
      <c r="F1242" s="1">
        <v>0</v>
      </c>
      <c r="G1242" s="2">
        <f t="shared" ref="G1242:G1479" si="24">B1242/1000*C1242+B1242/500*D1242</f>
        <v>385.65100000000001</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628172</v>
      </c>
      <c r="D1264" s="1">
        <f>BILANCA!E288</f>
        <v>671131.08</v>
      </c>
      <c r="E1264" s="1">
        <v>0</v>
      </c>
      <c r="F1264" s="1">
        <v>0</v>
      </c>
      <c r="G1264" s="2">
        <f t="shared" si="24"/>
        <v>553691.99896</v>
      </c>
      <c r="H1264" s="2">
        <f t="shared" si="23"/>
        <v>7.9999999958090484E-2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8885473</v>
      </c>
      <c r="D1408" s="1">
        <f>'RAS-funkcijski'!E114</f>
        <v>9583938.6799999997</v>
      </c>
      <c r="E1408" s="1">
        <v>0</v>
      </c>
      <c r="F1408" s="1">
        <v>0</v>
      </c>
      <c r="G1408" s="2">
        <f t="shared" si="24"/>
        <v>3085868.5395999998</v>
      </c>
      <c r="H1408" s="2">
        <f t="shared" si="27"/>
        <v>0.32000000029802322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8885473</v>
      </c>
      <c r="D1412" s="1">
        <f>'RAS-funkcijski'!E118</f>
        <v>9583938.6799999997</v>
      </c>
      <c r="E1412" s="1">
        <v>0</v>
      </c>
      <c r="F1412" s="1">
        <v>0</v>
      </c>
      <c r="G1412" s="2">
        <f t="shared" si="24"/>
        <v>3198081.9410399999</v>
      </c>
      <c r="H1412" s="2">
        <f t="shared" si="27"/>
        <v>0.32000000029802322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8885473</v>
      </c>
      <c r="D1413" s="1">
        <f>'RAS-funkcijski'!E119</f>
        <v>9583938.6799999997</v>
      </c>
      <c r="E1413" s="1">
        <v>0</v>
      </c>
      <c r="F1413" s="1">
        <v>0</v>
      </c>
      <c r="G1413" s="2">
        <f t="shared" si="24"/>
        <v>3226135.2914</v>
      </c>
      <c r="H1413" s="2">
        <f t="shared" si="27"/>
        <v>0.32000000029802322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8885473</v>
      </c>
      <c r="D1435" s="13">
        <f>'RAS-funkcijski'!E141</f>
        <v>9583938.6799999997</v>
      </c>
      <c r="E1435" s="13">
        <v>0</v>
      </c>
      <c r="F1435" s="13">
        <v>0</v>
      </c>
      <c r="G1435" s="14">
        <f t="shared" si="24"/>
        <v>3843308.9993200004</v>
      </c>
      <c r="H1435" s="14">
        <f t="shared" si="27"/>
        <v>0.32000000029802322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4390</v>
      </c>
      <c r="D1436" s="6">
        <f>'P-VRIO'!E5</f>
        <v>7797.39</v>
      </c>
      <c r="E1436" s="6">
        <v>0</v>
      </c>
      <c r="F1436" s="6">
        <v>0</v>
      </c>
      <c r="G1436" s="7">
        <f t="shared" si="24"/>
        <v>19.984780000000001</v>
      </c>
      <c r="H1436" s="7">
        <f t="shared" si="27"/>
        <v>0.39000000000032742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4390</v>
      </c>
      <c r="D1453" s="1">
        <f>'P-VRIO'!E22</f>
        <v>7797.39</v>
      </c>
      <c r="E1453" s="1">
        <v>0</v>
      </c>
      <c r="F1453" s="1">
        <v>0</v>
      </c>
      <c r="G1453" s="2">
        <f t="shared" si="24"/>
        <v>359.72603999999995</v>
      </c>
      <c r="H1453" s="2">
        <f t="shared" si="27"/>
        <v>0.39000000000032742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4390</v>
      </c>
      <c r="D1454" s="1">
        <f>'P-VRIO'!E23</f>
        <v>7797.39</v>
      </c>
      <c r="E1454" s="1">
        <v>0</v>
      </c>
      <c r="F1454" s="1">
        <v>0</v>
      </c>
      <c r="G1454" s="2">
        <f t="shared" si="24"/>
        <v>379.71082000000001</v>
      </c>
      <c r="H1454" s="2">
        <f t="shared" si="27"/>
        <v>0.39000000000032742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4390</v>
      </c>
      <c r="D1456" s="1">
        <f>'P-VRIO'!E25</f>
        <v>7797.39</v>
      </c>
      <c r="E1456" s="1">
        <v>0</v>
      </c>
      <c r="F1456" s="1">
        <v>0</v>
      </c>
      <c r="G1456" s="2">
        <f t="shared" si="24"/>
        <v>419.68038000000001</v>
      </c>
      <c r="H1456" s="2">
        <f t="shared" si="27"/>
        <v>0.39000000000032742</v>
      </c>
      <c r="I1456" s="10">
        <f t="shared" si="30"/>
        <v>163.67534820013742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628172.1</v>
      </c>
      <c r="D1480" s="6"/>
      <c r="E1480" s="6">
        <v>0</v>
      </c>
      <c r="F1480" s="6">
        <v>0</v>
      </c>
      <c r="G1480" s="7">
        <f t="shared" ref="G1480:G1580" si="34">B1480/1000*C1480</f>
        <v>628.1721</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9653838.120000001</v>
      </c>
      <c r="D1481" s="1">
        <v>0</v>
      </c>
      <c r="E1481" s="1">
        <v>0</v>
      </c>
      <c r="F1481" s="1">
        <v>0</v>
      </c>
      <c r="G1481" s="2">
        <f t="shared" si="34"/>
        <v>19307.676240000001</v>
      </c>
      <c r="H1481" s="2">
        <f t="shared" si="35"/>
        <v>0.12000000104308128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15727.67</v>
      </c>
      <c r="D1482" s="1">
        <v>0</v>
      </c>
      <c r="E1482" s="1">
        <v>0</v>
      </c>
      <c r="F1482" s="1">
        <v>0</v>
      </c>
      <c r="G1482" s="2">
        <f t="shared" si="34"/>
        <v>47.183010000000003</v>
      </c>
      <c r="H1482" s="2">
        <f t="shared" si="35"/>
        <v>0.32999999999992724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9610215.5600000005</v>
      </c>
      <c r="D1483" s="1">
        <v>0</v>
      </c>
      <c r="E1483" s="1">
        <v>0</v>
      </c>
      <c r="F1483" s="1">
        <v>0</v>
      </c>
      <c r="G1483" s="2">
        <f t="shared" si="34"/>
        <v>38440.862240000002</v>
      </c>
      <c r="H1483" s="2">
        <f t="shared" si="35"/>
        <v>0.43999999947845936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8456956.9800000004</v>
      </c>
      <c r="D1484" s="1">
        <v>0</v>
      </c>
      <c r="E1484" s="1">
        <v>0</v>
      </c>
      <c r="F1484" s="1">
        <v>0</v>
      </c>
      <c r="G1484" s="2">
        <f t="shared" si="34"/>
        <v>42284.784900000006</v>
      </c>
      <c r="H1484" s="2">
        <f t="shared" si="35"/>
        <v>1.9999999552965164E-2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1095724.03</v>
      </c>
      <c r="D1485" s="1">
        <v>0</v>
      </c>
      <c r="E1485" s="1">
        <v>0</v>
      </c>
      <c r="F1485" s="1">
        <v>0</v>
      </c>
      <c r="G1485" s="2">
        <f t="shared" si="34"/>
        <v>6574.3441800000001</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53619.82</v>
      </c>
      <c r="D1486" s="1">
        <v>0</v>
      </c>
      <c r="E1486" s="1">
        <v>0</v>
      </c>
      <c r="F1486" s="1">
        <v>0</v>
      </c>
      <c r="G1486" s="2">
        <f t="shared" si="34"/>
        <v>375.33874000000003</v>
      </c>
      <c r="H1486" s="2">
        <f t="shared" si="35"/>
        <v>0.18000000000029104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3914.73</v>
      </c>
      <c r="D1491" s="1">
        <v>0</v>
      </c>
      <c r="E1491" s="1">
        <v>0</v>
      </c>
      <c r="F1491" s="1">
        <v>0</v>
      </c>
      <c r="G1491" s="2">
        <f t="shared" si="34"/>
        <v>46.976759999999999</v>
      </c>
      <c r="H1491" s="2">
        <f t="shared" si="35"/>
        <v>0.26999999999998181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27894.89</v>
      </c>
      <c r="D1492" s="1">
        <v>0</v>
      </c>
      <c r="E1492" s="1">
        <v>0</v>
      </c>
      <c r="F1492" s="1">
        <v>0</v>
      </c>
      <c r="G1492" s="2">
        <f t="shared" si="34"/>
        <v>362.63356999999996</v>
      </c>
      <c r="H1492" s="2">
        <f t="shared" si="35"/>
        <v>0.11000000000058208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9610879.1400000006</v>
      </c>
      <c r="D1499" s="1">
        <v>0</v>
      </c>
      <c r="E1499" s="1">
        <v>0</v>
      </c>
      <c r="F1499" s="1">
        <v>0</v>
      </c>
      <c r="G1499" s="2">
        <f t="shared" si="34"/>
        <v>192217.5828</v>
      </c>
      <c r="H1499" s="2">
        <f t="shared" si="35"/>
        <v>0.14000000059604645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16273.32</v>
      </c>
      <c r="D1500" s="1">
        <v>0</v>
      </c>
      <c r="E1500" s="1">
        <v>0</v>
      </c>
      <c r="F1500" s="1">
        <v>0</v>
      </c>
      <c r="G1500" s="2">
        <f t="shared" si="34"/>
        <v>341.73972000000003</v>
      </c>
      <c r="H1500" s="2">
        <f t="shared" si="35"/>
        <v>0.31999999999970896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9566710.9299999997</v>
      </c>
      <c r="D1501" s="1">
        <v>0</v>
      </c>
      <c r="E1501" s="1">
        <v>0</v>
      </c>
      <c r="F1501" s="1">
        <v>0</v>
      </c>
      <c r="G1501" s="2">
        <f t="shared" si="34"/>
        <v>210467.64046</v>
      </c>
      <c r="H1501" s="2">
        <f t="shared" si="35"/>
        <v>7.0000000298023224E-2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8412116.1600000001</v>
      </c>
      <c r="D1502" s="1">
        <v>0</v>
      </c>
      <c r="E1502" s="1">
        <v>0</v>
      </c>
      <c r="F1502" s="1">
        <v>0</v>
      </c>
      <c r="G1502" s="2">
        <f t="shared" si="34"/>
        <v>193478.67168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1096969.28</v>
      </c>
      <c r="D1503" s="1">
        <v>0</v>
      </c>
      <c r="E1503" s="1">
        <v>0</v>
      </c>
      <c r="F1503" s="1">
        <v>0</v>
      </c>
      <c r="G1503" s="2">
        <f t="shared" si="34"/>
        <v>26327.262720000002</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53573.19</v>
      </c>
      <c r="D1504" s="1">
        <v>0</v>
      </c>
      <c r="E1504" s="1">
        <v>0</v>
      </c>
      <c r="F1504" s="1">
        <v>0</v>
      </c>
      <c r="G1504" s="2">
        <f t="shared" si="34"/>
        <v>1339.3297500000001</v>
      </c>
      <c r="H1504" s="2">
        <f t="shared" si="35"/>
        <v>0.19000000000232831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4052.3</v>
      </c>
      <c r="D1509" s="1">
        <v>0</v>
      </c>
      <c r="E1509" s="1">
        <v>0</v>
      </c>
      <c r="F1509" s="1">
        <v>0</v>
      </c>
      <c r="G1509" s="2">
        <f t="shared" si="34"/>
        <v>121.569</v>
      </c>
      <c r="H1509" s="2">
        <f t="shared" si="35"/>
        <v>0.3000000000001819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27894.89</v>
      </c>
      <c r="D1510" s="1">
        <v>0</v>
      </c>
      <c r="E1510" s="1">
        <v>0</v>
      </c>
      <c r="F1510" s="1">
        <v>0</v>
      </c>
      <c r="G1510" s="2">
        <f t="shared" si="34"/>
        <v>864.74158999999997</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671131.08000000007</v>
      </c>
      <c r="D1517" s="1">
        <v>0</v>
      </c>
      <c r="E1517" s="1">
        <v>0</v>
      </c>
      <c r="F1517" s="1">
        <v>0</v>
      </c>
      <c r="G1517" s="2">
        <f t="shared" si="34"/>
        <v>25502.981040000002</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671131.08</v>
      </c>
      <c r="D1576" s="1">
        <v>0</v>
      </c>
      <c r="E1576" s="1">
        <v>0</v>
      </c>
      <c r="F1576" s="1">
        <v>0</v>
      </c>
      <c r="G1576" s="2">
        <f t="shared" si="34"/>
        <v>65099.714759999995</v>
      </c>
      <c r="H1576" s="2">
        <f t="shared" si="35"/>
        <v>7.9999999958090484E-2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7621.49</v>
      </c>
      <c r="D1577" s="1">
        <v>0</v>
      </c>
      <c r="E1577" s="1">
        <v>0</v>
      </c>
      <c r="F1577" s="1">
        <v>0</v>
      </c>
      <c r="G1577" s="2">
        <f t="shared" si="34"/>
        <v>746.90602000000001</v>
      </c>
      <c r="H1577" s="2">
        <f t="shared" si="35"/>
        <v>0.48999999999978172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663509.59</v>
      </c>
      <c r="D1578" s="1">
        <v>0</v>
      </c>
      <c r="E1578" s="1">
        <v>0</v>
      </c>
      <c r="F1578" s="1">
        <v>0</v>
      </c>
      <c r="G1578" s="2">
        <f t="shared" si="34"/>
        <v>65687.449410000001</v>
      </c>
      <c r="H1578" s="2">
        <f t="shared" si="35"/>
        <v>0.41000000003259629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21527</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8920822</v>
      </c>
      <c r="I16" s="172">
        <f>'PR-RAS'!E6</f>
        <v>9579078.0200000014</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8698828</v>
      </c>
      <c r="I17" s="172">
        <f>'PR-RAS'!E151</f>
        <v>9552498.3900000006</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168745</v>
      </c>
      <c r="I18" s="172">
        <f>'PR-RAS'!E645</f>
        <v>164526.06000000215</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9043776</v>
      </c>
      <c r="I20" s="175">
        <f>BILANCA!E7</f>
        <v>8693263.9000000004</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798410</v>
      </c>
      <c r="I21" s="177">
        <f>BILANCA!E68</f>
        <v>835661.21</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628172</v>
      </c>
      <c r="I22" s="177">
        <f>BILANCA!E176</f>
        <v>671131.08</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9214014</v>
      </c>
      <c r="I23" s="179">
        <f>BILANCA!E237</f>
        <v>8857794.0299999993</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8885473</v>
      </c>
      <c r="I27" s="177">
        <f>'RAS-funkcijski'!E114</f>
        <v>9583938.6799999997</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8885473</v>
      </c>
      <c r="I28" s="181">
        <f>'RAS-funkcijski'!E141</f>
        <v>9583938.6799999997</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4390</v>
      </c>
      <c r="I29" s="175">
        <f>'P-VRIO'!E5</f>
        <v>7797.39</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4390</v>
      </c>
      <c r="I30" s="177">
        <f>'P-VRIO'!E22</f>
        <v>7797.39</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628172.1</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671131.08000000007</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671131.08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91" zoomScaleNormal="100" workbookViewId="0">
      <selection activeCell="E647" sqref="E64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8920822</v>
      </c>
      <c r="E6" s="53">
        <f>E7+E44+E50+E82+E106+E124+E133+E139</f>
        <v>9579078.0200000014</v>
      </c>
      <c r="F6" s="54">
        <f t="shared" ref="F6:F131" si="0">IF(D6&lt;&gt;0,IF(E6/D6&gt;=100,"&gt;&gt;100",E6/D6*100),"-")</f>
        <v>107.37887181248547</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7847372</v>
      </c>
      <c r="E50" s="53">
        <f>E51+E54+E59+E62+E65+E68+E71+E74+E77</f>
        <v>8642138.2400000002</v>
      </c>
      <c r="F50" s="54">
        <f t="shared" si="0"/>
        <v>110.12780125626772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68371</v>
      </c>
      <c r="E54" s="53">
        <f t="shared" si="11"/>
        <v>75638.47</v>
      </c>
      <c r="F54" s="54">
        <f t="shared" si="0"/>
        <v>110.62946278392887</v>
      </c>
    </row>
    <row r="55" spans="1:6" ht="12.75" customHeight="1" x14ac:dyDescent="0.2">
      <c r="A55" s="55">
        <v>6321</v>
      </c>
      <c r="B55" s="88" t="s">
        <v>153</v>
      </c>
      <c r="C55" s="52" t="s">
        <v>154</v>
      </c>
      <c r="D55" s="244">
        <v>68371</v>
      </c>
      <c r="E55" s="244">
        <v>75638.47</v>
      </c>
      <c r="F55" s="54">
        <f t="shared" si="0"/>
        <v>110.62946278392887</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7779001</v>
      </c>
      <c r="E68" s="53">
        <f t="shared" si="15"/>
        <v>8566499.7699999996</v>
      </c>
      <c r="F68" s="54">
        <f t="shared" si="0"/>
        <v>110.12339206538218</v>
      </c>
    </row>
    <row r="69" spans="1:6" ht="12.75" customHeight="1" x14ac:dyDescent="0.2">
      <c r="A69" s="55" t="s">
        <v>181</v>
      </c>
      <c r="B69" s="87" t="s">
        <v>182</v>
      </c>
      <c r="C69" s="52" t="s">
        <v>181</v>
      </c>
      <c r="D69" s="244">
        <v>7775001</v>
      </c>
      <c r="E69" s="244">
        <v>8559415.1699999999</v>
      </c>
      <c r="F69" s="54">
        <f t="shared" si="0"/>
        <v>110.08892693390007</v>
      </c>
    </row>
    <row r="70" spans="1:6" ht="24" x14ac:dyDescent="0.2">
      <c r="A70" s="55" t="s">
        <v>183</v>
      </c>
      <c r="B70" s="87" t="s">
        <v>184</v>
      </c>
      <c r="C70" s="52" t="s">
        <v>183</v>
      </c>
      <c r="D70" s="244">
        <v>4000</v>
      </c>
      <c r="E70" s="244">
        <v>7084.6</v>
      </c>
      <c r="F70" s="54">
        <f t="shared" si="0"/>
        <v>177.11500000000001</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0.73</v>
      </c>
      <c r="F82" s="54">
        <f t="shared" si="0"/>
        <v>73</v>
      </c>
    </row>
    <row r="83" spans="1:6" ht="12.75" customHeight="1" x14ac:dyDescent="0.2">
      <c r="A83" s="55">
        <v>641</v>
      </c>
      <c r="B83" s="87" t="s">
        <v>209</v>
      </c>
      <c r="C83" s="52" t="s">
        <v>210</v>
      </c>
      <c r="D83" s="53">
        <f t="shared" ref="D83:E83" si="20">SUM(D84:D90)</f>
        <v>1</v>
      </c>
      <c r="E83" s="53">
        <f t="shared" si="20"/>
        <v>0.73</v>
      </c>
      <c r="F83" s="54">
        <f t="shared" si="0"/>
        <v>73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0.73</v>
      </c>
      <c r="F85" s="54">
        <f t="shared" si="0"/>
        <v>73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5847</v>
      </c>
      <c r="E106" s="53">
        <f t="shared" si="23"/>
        <v>59582.84</v>
      </c>
      <c r="F106" s="54">
        <f t="shared" si="0"/>
        <v>1019.0326663246109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5847</v>
      </c>
      <c r="E112" s="53">
        <f t="shared" si="25"/>
        <v>59582.84</v>
      </c>
      <c r="F112" s="54">
        <f t="shared" si="0"/>
        <v>1019.0326663246109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5847</v>
      </c>
      <c r="E117" s="244">
        <v>59582.84</v>
      </c>
      <c r="F117" s="54">
        <f t="shared" si="0"/>
        <v>1019.0326663246109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75167</v>
      </c>
      <c r="E124" s="53">
        <f t="shared" si="27"/>
        <v>16957.900000000001</v>
      </c>
      <c r="F124" s="54">
        <f t="shared" si="0"/>
        <v>22.560299067409904</v>
      </c>
    </row>
    <row r="125" spans="1:6" ht="12.75" customHeight="1" x14ac:dyDescent="0.2">
      <c r="A125" s="55">
        <v>661</v>
      </c>
      <c r="B125" s="88" t="s">
        <v>293</v>
      </c>
      <c r="C125" s="52" t="s">
        <v>294</v>
      </c>
      <c r="D125" s="53">
        <f t="shared" ref="D125:E125" si="28">SUM(D126:D127)</f>
        <v>1200</v>
      </c>
      <c r="E125" s="53">
        <f t="shared" si="28"/>
        <v>312.5</v>
      </c>
      <c r="F125" s="54">
        <f t="shared" si="0"/>
        <v>26.041666666666668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1200</v>
      </c>
      <c r="E127" s="244">
        <v>312.5</v>
      </c>
      <c r="F127" s="54">
        <f t="shared" si="0"/>
        <v>26.041666666666668</v>
      </c>
    </row>
    <row r="128" spans="1:6" ht="24" x14ac:dyDescent="0.2">
      <c r="A128" s="55">
        <v>663</v>
      </c>
      <c r="B128" s="233" t="s">
        <v>299</v>
      </c>
      <c r="C128" s="52" t="s">
        <v>300</v>
      </c>
      <c r="D128" s="53">
        <f t="shared" ref="D128:E128" si="29">SUM(D129:D132)</f>
        <v>73967</v>
      </c>
      <c r="E128" s="53">
        <f t="shared" si="29"/>
        <v>16645.400000000001</v>
      </c>
      <c r="F128" s="54">
        <f t="shared" si="0"/>
        <v>22.50381927075588</v>
      </c>
    </row>
    <row r="129" spans="1:6" ht="12.75" customHeight="1" x14ac:dyDescent="0.2">
      <c r="A129" s="55">
        <v>6631</v>
      </c>
      <c r="B129" s="88" t="s">
        <v>301</v>
      </c>
      <c r="C129" s="52" t="s">
        <v>302</v>
      </c>
      <c r="D129" s="244">
        <v>42502</v>
      </c>
      <c r="E129" s="244">
        <v>13100</v>
      </c>
      <c r="F129" s="54">
        <f t="shared" si="0"/>
        <v>30.822078960990073</v>
      </c>
    </row>
    <row r="130" spans="1:6" ht="12.75" customHeight="1" x14ac:dyDescent="0.2">
      <c r="A130" s="55">
        <v>6632</v>
      </c>
      <c r="B130" s="234" t="s">
        <v>303</v>
      </c>
      <c r="C130" s="52" t="s">
        <v>304</v>
      </c>
      <c r="D130" s="244">
        <v>31465</v>
      </c>
      <c r="E130" s="244">
        <v>3545.4</v>
      </c>
      <c r="F130" s="54">
        <f t="shared" si="0"/>
        <v>11.267757826156046</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992435</v>
      </c>
      <c r="E133" s="53">
        <f t="shared" si="30"/>
        <v>860398.31</v>
      </c>
      <c r="F133" s="54">
        <f t="shared" ref="F133:F223" si="31">IF(D133&lt;&gt;0,IF(E133/D133&gt;=100,"&gt;&gt;100",E133/D133*100),"-")</f>
        <v>86.695683848312484</v>
      </c>
    </row>
    <row r="134" spans="1:6" ht="24" x14ac:dyDescent="0.2">
      <c r="A134" s="55">
        <v>671</v>
      </c>
      <c r="B134" s="234" t="s">
        <v>311</v>
      </c>
      <c r="C134" s="52" t="s">
        <v>312</v>
      </c>
      <c r="D134" s="53">
        <f t="shared" ref="D134:E134" si="32">SUM(D135:D137)</f>
        <v>992435</v>
      </c>
      <c r="E134" s="53">
        <f t="shared" si="32"/>
        <v>860398.31</v>
      </c>
      <c r="F134" s="54">
        <f t="shared" si="31"/>
        <v>86.695683848312484</v>
      </c>
    </row>
    <row r="135" spans="1:6" ht="12.75" customHeight="1" x14ac:dyDescent="0.2">
      <c r="A135" s="55">
        <v>6711</v>
      </c>
      <c r="B135" s="87" t="s">
        <v>313</v>
      </c>
      <c r="C135" s="52" t="s">
        <v>314</v>
      </c>
      <c r="D135" s="244">
        <v>864785</v>
      </c>
      <c r="E135" s="244">
        <v>860398.31</v>
      </c>
      <c r="F135" s="54">
        <f t="shared" si="31"/>
        <v>99.49274212665577</v>
      </c>
    </row>
    <row r="136" spans="1:6" ht="24" x14ac:dyDescent="0.2">
      <c r="A136" s="55">
        <v>6712</v>
      </c>
      <c r="B136" s="234" t="s">
        <v>315</v>
      </c>
      <c r="C136" s="52" t="s">
        <v>316</v>
      </c>
      <c r="D136" s="244">
        <v>127650</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8698828</v>
      </c>
      <c r="E151" s="53">
        <f t="shared" si="35"/>
        <v>9552498.3900000006</v>
      </c>
      <c r="F151" s="54">
        <f t="shared" si="31"/>
        <v>109.81362535274867</v>
      </c>
    </row>
    <row r="152" spans="1:6" ht="12.75" customHeight="1" x14ac:dyDescent="0.2">
      <c r="A152" s="55">
        <v>31</v>
      </c>
      <c r="B152" s="87" t="s">
        <v>346</v>
      </c>
      <c r="C152" s="52" t="s">
        <v>35</v>
      </c>
      <c r="D152" s="53">
        <f t="shared" ref="D152:E152" si="36">D153+D158+D159</f>
        <v>7730140</v>
      </c>
      <c r="E152" s="53">
        <f t="shared" si="36"/>
        <v>8406207.5899999999</v>
      </c>
      <c r="F152" s="54">
        <f t="shared" si="31"/>
        <v>108.74586475794746</v>
      </c>
    </row>
    <row r="153" spans="1:6" ht="12.75" customHeight="1" x14ac:dyDescent="0.2">
      <c r="A153" s="55">
        <v>311</v>
      </c>
      <c r="B153" s="87" t="s">
        <v>347</v>
      </c>
      <c r="C153" s="52" t="s">
        <v>348</v>
      </c>
      <c r="D153" s="53">
        <f t="shared" ref="D153:E153" si="37">SUM(D154:D157)</f>
        <v>6371075</v>
      </c>
      <c r="E153" s="53">
        <f t="shared" si="37"/>
        <v>6981792.04</v>
      </c>
      <c r="F153" s="54">
        <f t="shared" si="31"/>
        <v>109.58577696856496</v>
      </c>
    </row>
    <row r="154" spans="1:6" ht="12.75" customHeight="1" x14ac:dyDescent="0.2">
      <c r="A154" s="55">
        <v>3111</v>
      </c>
      <c r="B154" s="87" t="s">
        <v>349</v>
      </c>
      <c r="C154" s="52" t="s">
        <v>350</v>
      </c>
      <c r="D154" s="244">
        <v>6371075</v>
      </c>
      <c r="E154" s="244">
        <v>6981792.04</v>
      </c>
      <c r="F154" s="54">
        <f t="shared" si="31"/>
        <v>109.58577696856496</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311649</v>
      </c>
      <c r="E158" s="244">
        <v>283028.46999999997</v>
      </c>
      <c r="F158" s="54">
        <f t="shared" si="31"/>
        <v>90.81642167951766</v>
      </c>
    </row>
    <row r="159" spans="1:6" ht="12.75" customHeight="1" x14ac:dyDescent="0.2">
      <c r="A159" s="55">
        <v>313</v>
      </c>
      <c r="B159" s="87" t="s">
        <v>359</v>
      </c>
      <c r="C159" s="52" t="s">
        <v>360</v>
      </c>
      <c r="D159" s="53">
        <f t="shared" ref="D159:E159" si="38">SUM(D160:D162)</f>
        <v>1047416</v>
      </c>
      <c r="E159" s="53">
        <f t="shared" si="38"/>
        <v>1141387.08</v>
      </c>
      <c r="F159" s="54">
        <f t="shared" si="31"/>
        <v>108.97170560694127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1046560</v>
      </c>
      <c r="E161" s="244">
        <v>1139121.24</v>
      </c>
      <c r="F161" s="54">
        <f t="shared" si="31"/>
        <v>108.84433190643632</v>
      </c>
    </row>
    <row r="162" spans="1:6" ht="12.75" customHeight="1" x14ac:dyDescent="0.2">
      <c r="A162" s="55">
        <v>3133</v>
      </c>
      <c r="B162" s="87" t="s">
        <v>364</v>
      </c>
      <c r="C162" s="52" t="s">
        <v>365</v>
      </c>
      <c r="D162" s="244">
        <v>856</v>
      </c>
      <c r="E162" s="244">
        <v>2265.84</v>
      </c>
      <c r="F162" s="54">
        <f t="shared" si="31"/>
        <v>264.70093457943926</v>
      </c>
    </row>
    <row r="163" spans="1:6" ht="12.75" customHeight="1" x14ac:dyDescent="0.2">
      <c r="A163" s="55">
        <v>32</v>
      </c>
      <c r="B163" s="87" t="s">
        <v>366</v>
      </c>
      <c r="C163" s="52" t="s">
        <v>367</v>
      </c>
      <c r="D163" s="53">
        <f t="shared" ref="D163:E163" si="39">D164+D169+D177+D187+D188</f>
        <v>949190</v>
      </c>
      <c r="E163" s="53">
        <f t="shared" si="39"/>
        <v>1092670.98</v>
      </c>
      <c r="F163" s="54">
        <f t="shared" si="31"/>
        <v>115.11614955909775</v>
      </c>
    </row>
    <row r="164" spans="1:6" ht="12.75" customHeight="1" x14ac:dyDescent="0.2">
      <c r="A164" s="55">
        <v>321</v>
      </c>
      <c r="B164" s="87" t="s">
        <v>368</v>
      </c>
      <c r="C164" s="52" t="s">
        <v>369</v>
      </c>
      <c r="D164" s="53">
        <f t="shared" ref="D164:E164" si="40">SUM(D165:D168)</f>
        <v>215231</v>
      </c>
      <c r="E164" s="53">
        <f t="shared" si="40"/>
        <v>342574.14</v>
      </c>
      <c r="F164" s="54">
        <f t="shared" si="31"/>
        <v>159.16579860707799</v>
      </c>
    </row>
    <row r="165" spans="1:6" ht="12.75" customHeight="1" x14ac:dyDescent="0.2">
      <c r="A165" s="55">
        <v>3211</v>
      </c>
      <c r="B165" s="87" t="s">
        <v>370</v>
      </c>
      <c r="C165" s="52" t="s">
        <v>371</v>
      </c>
      <c r="D165" s="244">
        <v>19651</v>
      </c>
      <c r="E165" s="244">
        <v>27498.5</v>
      </c>
      <c r="F165" s="54">
        <f t="shared" si="31"/>
        <v>139.93435448577679</v>
      </c>
    </row>
    <row r="166" spans="1:6" ht="12.75" customHeight="1" x14ac:dyDescent="0.2">
      <c r="A166" s="55">
        <v>3212</v>
      </c>
      <c r="B166" s="87" t="s">
        <v>372</v>
      </c>
      <c r="C166" s="52" t="s">
        <v>373</v>
      </c>
      <c r="D166" s="244">
        <v>154200</v>
      </c>
      <c r="E166" s="244">
        <v>214370.72</v>
      </c>
      <c r="F166" s="54">
        <f t="shared" si="31"/>
        <v>139.02121919584957</v>
      </c>
    </row>
    <row r="167" spans="1:6" ht="12.75" customHeight="1" x14ac:dyDescent="0.2">
      <c r="A167" s="55">
        <v>3213</v>
      </c>
      <c r="B167" s="87" t="s">
        <v>374</v>
      </c>
      <c r="C167" s="52" t="s">
        <v>375</v>
      </c>
      <c r="D167" s="244">
        <v>27251</v>
      </c>
      <c r="E167" s="244">
        <v>76234.86</v>
      </c>
      <c r="F167" s="54">
        <f t="shared" si="31"/>
        <v>279.75068804814504</v>
      </c>
    </row>
    <row r="168" spans="1:6" ht="12.75" customHeight="1" x14ac:dyDescent="0.2">
      <c r="A168" s="55">
        <v>3214</v>
      </c>
      <c r="B168" s="87" t="s">
        <v>376</v>
      </c>
      <c r="C168" s="52" t="s">
        <v>377</v>
      </c>
      <c r="D168" s="244">
        <v>14129</v>
      </c>
      <c r="E168" s="244">
        <v>24470.06</v>
      </c>
      <c r="F168" s="54">
        <f t="shared" si="31"/>
        <v>173.19031778611367</v>
      </c>
    </row>
    <row r="169" spans="1:6" ht="12.75" customHeight="1" x14ac:dyDescent="0.2">
      <c r="A169" s="55">
        <v>322</v>
      </c>
      <c r="B169" s="87" t="s">
        <v>378</v>
      </c>
      <c r="C169" s="52" t="s">
        <v>379</v>
      </c>
      <c r="D169" s="53">
        <f t="shared" ref="D169:E169" si="41">SUM(D170:D176)</f>
        <v>312074</v>
      </c>
      <c r="E169" s="53">
        <f t="shared" si="41"/>
        <v>311837.05</v>
      </c>
      <c r="F169" s="54">
        <f t="shared" si="31"/>
        <v>99.924072495626035</v>
      </c>
    </row>
    <row r="170" spans="1:6" ht="12.75" customHeight="1" x14ac:dyDescent="0.2">
      <c r="A170" s="55">
        <v>3221</v>
      </c>
      <c r="B170" s="87" t="s">
        <v>380</v>
      </c>
      <c r="C170" s="52" t="s">
        <v>381</v>
      </c>
      <c r="D170" s="244">
        <v>60243</v>
      </c>
      <c r="E170" s="244">
        <v>64211.29</v>
      </c>
      <c r="F170" s="54">
        <f t="shared" si="31"/>
        <v>106.58713875471008</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235029</v>
      </c>
      <c r="E172" s="244">
        <v>244367.11</v>
      </c>
      <c r="F172" s="54">
        <f t="shared" si="31"/>
        <v>103.97317352326733</v>
      </c>
    </row>
    <row r="173" spans="1:6" ht="12.75" customHeight="1" x14ac:dyDescent="0.2">
      <c r="A173" s="55">
        <v>3224</v>
      </c>
      <c r="B173" s="87" t="s">
        <v>386</v>
      </c>
      <c r="C173" s="52" t="s">
        <v>387</v>
      </c>
      <c r="D173" s="244">
        <v>12895</v>
      </c>
      <c r="E173" s="244">
        <v>2240.75</v>
      </c>
      <c r="F173" s="54">
        <f t="shared" si="31"/>
        <v>17.376890267545562</v>
      </c>
    </row>
    <row r="174" spans="1:6" ht="12.75" customHeight="1" x14ac:dyDescent="0.2">
      <c r="A174" s="55">
        <v>3225</v>
      </c>
      <c r="B174" s="87" t="s">
        <v>388</v>
      </c>
      <c r="C174" s="52" t="s">
        <v>389</v>
      </c>
      <c r="D174" s="244">
        <v>3907</v>
      </c>
      <c r="E174" s="244">
        <v>1017.9</v>
      </c>
      <c r="F174" s="54">
        <f t="shared" si="31"/>
        <v>26.053237778346556</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348548</v>
      </c>
      <c r="E177" s="53">
        <f t="shared" si="42"/>
        <v>317492.33999999997</v>
      </c>
      <c r="F177" s="54">
        <f t="shared" si="31"/>
        <v>91.089990474769607</v>
      </c>
    </row>
    <row r="178" spans="1:6" ht="12.75" customHeight="1" x14ac:dyDescent="0.2">
      <c r="A178" s="55">
        <v>3231</v>
      </c>
      <c r="B178" s="87" t="s">
        <v>396</v>
      </c>
      <c r="C178" s="52" t="s">
        <v>397</v>
      </c>
      <c r="D178" s="244">
        <v>31331</v>
      </c>
      <c r="E178" s="244">
        <v>79175.34</v>
      </c>
      <c r="F178" s="54">
        <f t="shared" si="31"/>
        <v>252.70607385656376</v>
      </c>
    </row>
    <row r="179" spans="1:6" ht="12.75" customHeight="1" x14ac:dyDescent="0.2">
      <c r="A179" s="55">
        <v>3232</v>
      </c>
      <c r="B179" s="87" t="s">
        <v>398</v>
      </c>
      <c r="C179" s="52" t="s">
        <v>399</v>
      </c>
      <c r="D179" s="244">
        <v>160693</v>
      </c>
      <c r="E179" s="244">
        <v>66347.75</v>
      </c>
      <c r="F179" s="54">
        <f t="shared" si="31"/>
        <v>41.288512878594588</v>
      </c>
    </row>
    <row r="180" spans="1:6" ht="12.75" customHeight="1" x14ac:dyDescent="0.2">
      <c r="A180" s="55">
        <v>3233</v>
      </c>
      <c r="B180" s="87" t="s">
        <v>400</v>
      </c>
      <c r="C180" s="52" t="s">
        <v>401</v>
      </c>
      <c r="D180" s="244">
        <v>9960</v>
      </c>
      <c r="E180" s="244">
        <v>11644</v>
      </c>
      <c r="F180" s="54">
        <f t="shared" si="31"/>
        <v>116.90763052208834</v>
      </c>
    </row>
    <row r="181" spans="1:6" ht="12.75" customHeight="1" x14ac:dyDescent="0.2">
      <c r="A181" s="55">
        <v>3234</v>
      </c>
      <c r="B181" s="87" t="s">
        <v>402</v>
      </c>
      <c r="C181" s="52" t="s">
        <v>403</v>
      </c>
      <c r="D181" s="244">
        <v>45053</v>
      </c>
      <c r="E181" s="244">
        <v>49061.33</v>
      </c>
      <c r="F181" s="54">
        <f t="shared" si="31"/>
        <v>108.89692140368012</v>
      </c>
    </row>
    <row r="182" spans="1:6" ht="12.75" customHeight="1" x14ac:dyDescent="0.2">
      <c r="A182" s="55">
        <v>3235</v>
      </c>
      <c r="B182" s="87" t="s">
        <v>404</v>
      </c>
      <c r="C182" s="52" t="s">
        <v>405</v>
      </c>
      <c r="D182" s="244">
        <v>4805</v>
      </c>
      <c r="E182" s="244"/>
      <c r="F182" s="54">
        <f t="shared" si="31"/>
        <v>0</v>
      </c>
    </row>
    <row r="183" spans="1:6" ht="12.75" customHeight="1" x14ac:dyDescent="0.2">
      <c r="A183" s="55">
        <v>3236</v>
      </c>
      <c r="B183" s="87" t="s">
        <v>406</v>
      </c>
      <c r="C183" s="52" t="s">
        <v>407</v>
      </c>
      <c r="D183" s="244">
        <v>5663</v>
      </c>
      <c r="E183" s="244">
        <v>12872.53</v>
      </c>
      <c r="F183" s="54">
        <f t="shared" si="31"/>
        <v>227.30937665548296</v>
      </c>
    </row>
    <row r="184" spans="1:6" ht="12.75" customHeight="1" x14ac:dyDescent="0.2">
      <c r="A184" s="55">
        <v>3237</v>
      </c>
      <c r="B184" s="87" t="s">
        <v>408</v>
      </c>
      <c r="C184" s="52" t="s">
        <v>409</v>
      </c>
      <c r="D184" s="244">
        <v>32919</v>
      </c>
      <c r="E184" s="244">
        <v>56619.48</v>
      </c>
      <c r="F184" s="54">
        <f t="shared" si="31"/>
        <v>171.99635468878157</v>
      </c>
    </row>
    <row r="185" spans="1:6" ht="12.75" customHeight="1" x14ac:dyDescent="0.2">
      <c r="A185" s="55">
        <v>3238</v>
      </c>
      <c r="B185" s="87" t="s">
        <v>410</v>
      </c>
      <c r="C185" s="52" t="s">
        <v>411</v>
      </c>
      <c r="D185" s="244">
        <v>13337</v>
      </c>
      <c r="E185" s="244">
        <v>10694.41</v>
      </c>
      <c r="F185" s="54">
        <f t="shared" si="31"/>
        <v>80.186023843443053</v>
      </c>
    </row>
    <row r="186" spans="1:6" ht="12.75" customHeight="1" x14ac:dyDescent="0.2">
      <c r="A186" s="55">
        <v>3239</v>
      </c>
      <c r="B186" s="87" t="s">
        <v>412</v>
      </c>
      <c r="C186" s="52" t="s">
        <v>413</v>
      </c>
      <c r="D186" s="244">
        <v>44787</v>
      </c>
      <c r="E186" s="244">
        <v>31077.5</v>
      </c>
      <c r="F186" s="54">
        <f t="shared" si="31"/>
        <v>69.389555004800499</v>
      </c>
    </row>
    <row r="187" spans="1:6" ht="12.75" customHeight="1" x14ac:dyDescent="0.2">
      <c r="A187" s="55">
        <v>324</v>
      </c>
      <c r="B187" s="87" t="s">
        <v>414</v>
      </c>
      <c r="C187" s="52" t="s">
        <v>415</v>
      </c>
      <c r="D187" s="244"/>
      <c r="E187" s="244">
        <v>754</v>
      </c>
      <c r="F187" s="54" t="str">
        <f t="shared" si="31"/>
        <v>-</v>
      </c>
    </row>
    <row r="188" spans="1:6" ht="12.75" customHeight="1" x14ac:dyDescent="0.2">
      <c r="A188" s="55">
        <v>329</v>
      </c>
      <c r="B188" s="87" t="s">
        <v>416</v>
      </c>
      <c r="C188" s="52" t="s">
        <v>417</v>
      </c>
      <c r="D188" s="53">
        <f t="shared" ref="D188:E188" si="43">SUM(D189:D195)</f>
        <v>73337</v>
      </c>
      <c r="E188" s="53">
        <f t="shared" si="43"/>
        <v>120013.45</v>
      </c>
      <c r="F188" s="54">
        <f t="shared" si="31"/>
        <v>163.64652221934358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4839</v>
      </c>
      <c r="E190" s="244">
        <v>6020.64</v>
      </c>
      <c r="F190" s="54">
        <f t="shared" si="31"/>
        <v>124.41909485430875</v>
      </c>
    </row>
    <row r="191" spans="1:6" ht="12.75" customHeight="1" x14ac:dyDescent="0.2">
      <c r="A191" s="55">
        <v>3293</v>
      </c>
      <c r="B191" s="87" t="s">
        <v>422</v>
      </c>
      <c r="C191" s="52" t="s">
        <v>423</v>
      </c>
      <c r="D191" s="244">
        <v>8749</v>
      </c>
      <c r="E191" s="244">
        <v>29694.47</v>
      </c>
      <c r="F191" s="54">
        <f t="shared" si="31"/>
        <v>339.40416047548297</v>
      </c>
    </row>
    <row r="192" spans="1:6" ht="12.75" customHeight="1" x14ac:dyDescent="0.2">
      <c r="A192" s="55">
        <v>3294</v>
      </c>
      <c r="B192" s="87" t="s">
        <v>424</v>
      </c>
      <c r="C192" s="52" t="s">
        <v>425</v>
      </c>
      <c r="D192" s="244">
        <v>100</v>
      </c>
      <c r="E192" s="244">
        <v>100</v>
      </c>
      <c r="F192" s="54">
        <f t="shared" si="31"/>
        <v>100</v>
      </c>
    </row>
    <row r="193" spans="1:6" ht="12.75" customHeight="1" x14ac:dyDescent="0.2">
      <c r="A193" s="55">
        <v>3295</v>
      </c>
      <c r="B193" s="87" t="s">
        <v>426</v>
      </c>
      <c r="C193" s="52" t="s">
        <v>427</v>
      </c>
      <c r="D193" s="244">
        <v>19923</v>
      </c>
      <c r="E193" s="244">
        <v>16823.75</v>
      </c>
      <c r="F193" s="54">
        <f t="shared" si="31"/>
        <v>84.443858856597899</v>
      </c>
    </row>
    <row r="194" spans="1:6" ht="12.75" customHeight="1" x14ac:dyDescent="0.2">
      <c r="A194" s="55" t="s">
        <v>428</v>
      </c>
      <c r="B194" s="87" t="s">
        <v>429</v>
      </c>
      <c r="C194" s="52" t="s">
        <v>428</v>
      </c>
      <c r="D194" s="244">
        <v>23672</v>
      </c>
      <c r="E194" s="244">
        <v>53750</v>
      </c>
      <c r="F194" s="54">
        <f t="shared" si="31"/>
        <v>227.06150726596826</v>
      </c>
    </row>
    <row r="195" spans="1:6" ht="12.75" customHeight="1" x14ac:dyDescent="0.2">
      <c r="A195" s="55">
        <v>3299</v>
      </c>
      <c r="B195" s="87" t="s">
        <v>430</v>
      </c>
      <c r="C195" s="52" t="s">
        <v>431</v>
      </c>
      <c r="D195" s="244">
        <v>16054</v>
      </c>
      <c r="E195" s="244">
        <v>13624.59</v>
      </c>
      <c r="F195" s="54">
        <f t="shared" si="31"/>
        <v>84.867260495826585</v>
      </c>
    </row>
    <row r="196" spans="1:6" ht="12.75" customHeight="1" x14ac:dyDescent="0.2">
      <c r="A196" s="55">
        <v>34</v>
      </c>
      <c r="B196" s="234" t="s">
        <v>432</v>
      </c>
      <c r="C196" s="52" t="s">
        <v>433</v>
      </c>
      <c r="D196" s="53">
        <f t="shared" ref="D196:E196" si="44">D197+D202+D210</f>
        <v>19498</v>
      </c>
      <c r="E196" s="53">
        <f t="shared" si="44"/>
        <v>53619.82</v>
      </c>
      <c r="F196" s="54">
        <f t="shared" si="31"/>
        <v>275.00164119396857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19498</v>
      </c>
      <c r="E210" s="53">
        <f t="shared" si="47"/>
        <v>53619.82</v>
      </c>
      <c r="F210" s="54">
        <f t="shared" si="31"/>
        <v>275.00164119396857</v>
      </c>
    </row>
    <row r="211" spans="1:6" ht="12.75" customHeight="1" x14ac:dyDescent="0.2">
      <c r="A211" s="55">
        <v>3431</v>
      </c>
      <c r="B211" s="234" t="s">
        <v>462</v>
      </c>
      <c r="C211" s="52" t="s">
        <v>463</v>
      </c>
      <c r="D211" s="244">
        <v>2316</v>
      </c>
      <c r="E211" s="244">
        <v>3044.43</v>
      </c>
      <c r="F211" s="54">
        <f t="shared" si="31"/>
        <v>131.45207253886008</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17182</v>
      </c>
      <c r="E213" s="244">
        <v>50575.39</v>
      </c>
      <c r="F213" s="54">
        <f t="shared" si="31"/>
        <v>294.35100686765219</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8698828</v>
      </c>
      <c r="E289" s="53">
        <f t="shared" si="79"/>
        <v>9552498.3900000006</v>
      </c>
      <c r="F289" s="54">
        <f t="shared" si="76"/>
        <v>109.81362535274867</v>
      </c>
    </row>
    <row r="290" spans="1:6" ht="12.75" customHeight="1" x14ac:dyDescent="0.2">
      <c r="A290" s="55" t="s">
        <v>605</v>
      </c>
      <c r="B290" s="87" t="s">
        <v>616</v>
      </c>
      <c r="C290" s="52" t="s">
        <v>617</v>
      </c>
      <c r="D290" s="53">
        <f>IF(D6&gt;=D289,D6-D289,0)</f>
        <v>221994</v>
      </c>
      <c r="E290" s="53">
        <f>IF(E6&gt;=E289,E6-E289,0)</f>
        <v>26579.63000000082</v>
      </c>
      <c r="F290" s="54">
        <f t="shared" si="76"/>
        <v>11.9731299044122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127430</v>
      </c>
      <c r="E292" s="244">
        <v>166789.19</v>
      </c>
      <c r="F292" s="54">
        <f t="shared" si="76"/>
        <v>130.88691046064505</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4</v>
      </c>
      <c r="E294" s="244">
        <v>3.87</v>
      </c>
      <c r="F294" s="54">
        <f t="shared" si="76"/>
        <v>96.75</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4663</v>
      </c>
      <c r="E298" s="53">
        <f t="shared" si="80"/>
        <v>641.48</v>
      </c>
      <c r="F298" s="54">
        <f t="shared" ref="F298:F418" si="81">IF(D298&lt;&gt;0,IF(E298/D298&gt;=100,"&gt;&gt;100",E298/D298*100),"-")</f>
        <v>13.756808921295304</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4663</v>
      </c>
      <c r="E311" s="53">
        <f t="shared" si="85"/>
        <v>641.48</v>
      </c>
      <c r="F311" s="54">
        <f t="shared" si="81"/>
        <v>13.756808921295304</v>
      </c>
    </row>
    <row r="312" spans="1:6" ht="12.75" customHeight="1" x14ac:dyDescent="0.2">
      <c r="A312" s="55">
        <v>721</v>
      </c>
      <c r="B312" s="87" t="s">
        <v>659</v>
      </c>
      <c r="C312" s="52" t="s">
        <v>660</v>
      </c>
      <c r="D312" s="53">
        <f t="shared" ref="D312:E312" si="86">SUM(D313:D316)</f>
        <v>4663</v>
      </c>
      <c r="E312" s="53">
        <f t="shared" si="86"/>
        <v>641.48</v>
      </c>
      <c r="F312" s="54">
        <f t="shared" si="81"/>
        <v>13.756808921295304</v>
      </c>
    </row>
    <row r="313" spans="1:6" ht="12.75" customHeight="1" x14ac:dyDescent="0.2">
      <c r="A313" s="55">
        <v>7211</v>
      </c>
      <c r="B313" s="87" t="s">
        <v>661</v>
      </c>
      <c r="C313" s="52" t="s">
        <v>662</v>
      </c>
      <c r="D313" s="244">
        <v>4663</v>
      </c>
      <c r="E313" s="244">
        <v>641.48</v>
      </c>
      <c r="F313" s="54">
        <f t="shared" si="81"/>
        <v>13.756808921295304</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186645</v>
      </c>
      <c r="E350" s="53">
        <f t="shared" si="95"/>
        <v>31440.29</v>
      </c>
      <c r="F350" s="54">
        <f t="shared" si="81"/>
        <v>16.844967719467437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186645</v>
      </c>
      <c r="E363" s="53">
        <f t="shared" si="99"/>
        <v>31440.29</v>
      </c>
      <c r="F363" s="54">
        <f t="shared" si="81"/>
        <v>16.844967719467437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180180</v>
      </c>
      <c r="E369" s="53">
        <f t="shared" si="101"/>
        <v>20625</v>
      </c>
      <c r="F369" s="54">
        <f t="shared" si="81"/>
        <v>11.446886446886447</v>
      </c>
    </row>
    <row r="370" spans="1:6" ht="12.75" customHeight="1" x14ac:dyDescent="0.2">
      <c r="A370" s="55">
        <v>4221</v>
      </c>
      <c r="B370" s="87" t="s">
        <v>671</v>
      </c>
      <c r="C370" s="52" t="s">
        <v>763</v>
      </c>
      <c r="D370" s="244">
        <v>153274</v>
      </c>
      <c r="E370" s="244">
        <v>20625</v>
      </c>
      <c r="F370" s="54">
        <f t="shared" si="81"/>
        <v>13.456293957226928</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v>20321</v>
      </c>
      <c r="E373" s="244"/>
      <c r="F373" s="54">
        <f t="shared" si="81"/>
        <v>0</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6585</v>
      </c>
      <c r="E375" s="244"/>
      <c r="F375" s="54">
        <f t="shared" si="81"/>
        <v>0</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6465</v>
      </c>
      <c r="E383" s="53">
        <f t="shared" si="103"/>
        <v>10815.29</v>
      </c>
      <c r="F383" s="54">
        <f t="shared" si="81"/>
        <v>167.28986852281517</v>
      </c>
    </row>
    <row r="384" spans="1:6" ht="12.75" customHeight="1" x14ac:dyDescent="0.2">
      <c r="A384" s="55">
        <v>4241</v>
      </c>
      <c r="B384" s="87" t="s">
        <v>780</v>
      </c>
      <c r="C384" s="52" t="s">
        <v>781</v>
      </c>
      <c r="D384" s="244">
        <v>6465</v>
      </c>
      <c r="E384" s="244">
        <v>10815.29</v>
      </c>
      <c r="F384" s="54">
        <f t="shared" si="81"/>
        <v>167.28986852281517</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181982</v>
      </c>
      <c r="E408" s="53">
        <f t="shared" si="111"/>
        <v>30798.81</v>
      </c>
      <c r="F408" s="54">
        <f t="shared" si="81"/>
        <v>16.924096888703279</v>
      </c>
    </row>
    <row r="409" spans="1:6" ht="12.75" customHeight="1" x14ac:dyDescent="0.2">
      <c r="A409" s="55">
        <v>92212</v>
      </c>
      <c r="B409" s="87" t="s">
        <v>820</v>
      </c>
      <c r="C409" s="52" t="s">
        <v>821</v>
      </c>
      <c r="D409" s="244">
        <v>1303</v>
      </c>
      <c r="E409" s="244">
        <v>1956.05</v>
      </c>
      <c r="F409" s="54">
        <f t="shared" si="81"/>
        <v>150.11895625479661</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v>1489</v>
      </c>
      <c r="E411" s="244"/>
      <c r="F411" s="54">
        <f t="shared" si="81"/>
        <v>0</v>
      </c>
    </row>
    <row r="412" spans="1:6" ht="12.75" customHeight="1" x14ac:dyDescent="0.2">
      <c r="A412" s="55" t="s">
        <v>605</v>
      </c>
      <c r="B412" s="87" t="s">
        <v>826</v>
      </c>
      <c r="C412" s="52" t="s">
        <v>827</v>
      </c>
      <c r="D412" s="53">
        <f>D6+D298</f>
        <v>8925485</v>
      </c>
      <c r="E412" s="53">
        <f>E6+E298</f>
        <v>9579719.5000000019</v>
      </c>
      <c r="F412" s="54">
        <f t="shared" si="81"/>
        <v>107.32996022064908</v>
      </c>
    </row>
    <row r="413" spans="1:6" ht="12.75" customHeight="1" x14ac:dyDescent="0.2">
      <c r="A413" s="55" t="s">
        <v>605</v>
      </c>
      <c r="B413" s="87" t="s">
        <v>828</v>
      </c>
      <c r="C413" s="52" t="s">
        <v>829</v>
      </c>
      <c r="D413" s="53">
        <f t="shared" ref="D413:E413" si="112">D289+D350</f>
        <v>8885473</v>
      </c>
      <c r="E413" s="53">
        <f t="shared" si="112"/>
        <v>9583938.6799999997</v>
      </c>
      <c r="F413" s="54">
        <f t="shared" si="81"/>
        <v>107.86075969169002</v>
      </c>
    </row>
    <row r="414" spans="1:6" ht="12.75" customHeight="1" x14ac:dyDescent="0.2">
      <c r="A414" s="55" t="s">
        <v>605</v>
      </c>
      <c r="B414" s="87" t="s">
        <v>830</v>
      </c>
      <c r="C414" s="52" t="s">
        <v>831</v>
      </c>
      <c r="D414" s="53">
        <f t="shared" ref="D414:E414" si="113">IF(D412&gt;=D413,D412-D413,0)</f>
        <v>40012</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4219.1799999978393</v>
      </c>
      <c r="F415" s="54" t="str">
        <f t="shared" si="81"/>
        <v>-</v>
      </c>
    </row>
    <row r="416" spans="1:6" ht="12.75" customHeight="1" x14ac:dyDescent="0.2">
      <c r="A416" s="62" t="s">
        <v>834</v>
      </c>
      <c r="B416" s="234" t="s">
        <v>835</v>
      </c>
      <c r="C416" s="63" t="s">
        <v>836</v>
      </c>
      <c r="D416" s="53">
        <f t="shared" ref="D416:E416" si="115">IF(D292-D293+D409-D410&gt;=0,D292-D293+D409-D410,0)</f>
        <v>128733</v>
      </c>
      <c r="E416" s="53">
        <f t="shared" si="115"/>
        <v>168745.24</v>
      </c>
      <c r="F416" s="54">
        <f t="shared" si="81"/>
        <v>131.08157193571188</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1493</v>
      </c>
      <c r="E418" s="64">
        <f t="shared" si="117"/>
        <v>3.87</v>
      </c>
      <c r="F418" s="59">
        <f t="shared" si="81"/>
        <v>0.2592096450100469</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8925485</v>
      </c>
      <c r="E639" s="53">
        <f t="shared" si="180"/>
        <v>9579719.5000000019</v>
      </c>
      <c r="F639" s="54">
        <f t="shared" si="119"/>
        <v>107.32996022064908</v>
      </c>
    </row>
    <row r="640" spans="1:6" ht="12.75" customHeight="1" x14ac:dyDescent="0.2">
      <c r="A640" s="55" t="s">
        <v>605</v>
      </c>
      <c r="B640" s="87" t="s">
        <v>1274</v>
      </c>
      <c r="C640" s="52" t="s">
        <v>1275</v>
      </c>
      <c r="D640" s="53">
        <f t="shared" ref="D640:E640" si="181">D413+D528</f>
        <v>8885473</v>
      </c>
      <c r="E640" s="53">
        <f t="shared" si="181"/>
        <v>9583938.6799999997</v>
      </c>
      <c r="F640" s="54">
        <f t="shared" si="119"/>
        <v>107.86075969169002</v>
      </c>
    </row>
    <row r="641" spans="1:6" ht="12.75" customHeight="1" x14ac:dyDescent="0.2">
      <c r="A641" s="55" t="s">
        <v>605</v>
      </c>
      <c r="B641" s="87" t="s">
        <v>1276</v>
      </c>
      <c r="C641" s="52" t="s">
        <v>1277</v>
      </c>
      <c r="D641" s="53">
        <f t="shared" ref="D641:E641" si="182">IF(D639&gt;=D640,D639-D640,0)</f>
        <v>40012</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4219.1799999978393</v>
      </c>
      <c r="F642" s="54" t="str">
        <f t="shared" si="119"/>
        <v>-</v>
      </c>
    </row>
    <row r="643" spans="1:6" ht="24" x14ac:dyDescent="0.2">
      <c r="A643" s="62" t="s">
        <v>1280</v>
      </c>
      <c r="B643" s="87" t="s">
        <v>1281</v>
      </c>
      <c r="C643" s="63" t="s">
        <v>1280</v>
      </c>
      <c r="D643" s="53">
        <f t="shared" ref="D643:E643" si="184">IF(D416-D417+D637-D638&gt;=0,D416-D417+D637-D638,0)</f>
        <v>128733</v>
      </c>
      <c r="E643" s="53">
        <f t="shared" si="184"/>
        <v>168745.24</v>
      </c>
      <c r="F643" s="54">
        <f t="shared" si="119"/>
        <v>131.08157193571188</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168745</v>
      </c>
      <c r="E645" s="53">
        <f t="shared" si="186"/>
        <v>164526.06000000215</v>
      </c>
      <c r="F645" s="54">
        <f t="shared" si="119"/>
        <v>97.499813327803579</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613998</v>
      </c>
      <c r="E647" s="245">
        <v>658917.49</v>
      </c>
      <c r="F647" s="59">
        <f t="shared" si="119"/>
        <v>107.31590168046151</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132669</v>
      </c>
      <c r="E649" s="244">
        <v>174567.27</v>
      </c>
      <c r="F649" s="54">
        <f t="shared" ref="F649:F724" si="188">IF(D649&lt;&gt;0,IF(E649/D649&gt;=100,"&gt;&gt;100",E649/D649*100),"-")</f>
        <v>131.58105510707097</v>
      </c>
    </row>
    <row r="650" spans="1:6" ht="12.75" customHeight="1" x14ac:dyDescent="0.2">
      <c r="A650" s="55" t="s">
        <v>1293</v>
      </c>
      <c r="B650" s="87" t="s">
        <v>1294</v>
      </c>
      <c r="C650" s="52" t="s">
        <v>1293</v>
      </c>
      <c r="D650" s="244">
        <v>390828</v>
      </c>
      <c r="E650" s="244">
        <v>783919.78</v>
      </c>
      <c r="F650" s="54">
        <f t="shared" si="188"/>
        <v>200.57922666748547</v>
      </c>
    </row>
    <row r="651" spans="1:6" ht="12.75" customHeight="1" x14ac:dyDescent="0.2">
      <c r="A651" s="55" t="s">
        <v>1295</v>
      </c>
      <c r="B651" s="87" t="s">
        <v>1296</v>
      </c>
      <c r="C651" s="52" t="s">
        <v>1295</v>
      </c>
      <c r="D651" s="244">
        <v>348930</v>
      </c>
      <c r="E651" s="244">
        <v>793774.23</v>
      </c>
      <c r="F651" s="54">
        <f t="shared" si="188"/>
        <v>227.48810076519646</v>
      </c>
    </row>
    <row r="652" spans="1:6" ht="24" x14ac:dyDescent="0.2">
      <c r="A652" s="55">
        <v>11</v>
      </c>
      <c r="B652" s="87" t="s">
        <v>1297</v>
      </c>
      <c r="C652" s="52" t="s">
        <v>1298</v>
      </c>
      <c r="D652" s="53">
        <f t="shared" ref="D652:E652" si="189">+D649+D650-D651</f>
        <v>174567</v>
      </c>
      <c r="E652" s="53">
        <f t="shared" si="189"/>
        <v>164712.82000000007</v>
      </c>
      <c r="F652" s="54">
        <f t="shared" si="188"/>
        <v>94.355072837363338</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58</v>
      </c>
      <c r="E654" s="266">
        <v>57</v>
      </c>
      <c r="F654" s="54">
        <f t="shared" si="188"/>
        <v>98.275862068965509</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49</v>
      </c>
      <c r="E656" s="266">
        <v>49</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7763415</v>
      </c>
      <c r="E675" s="244">
        <v>8549145.1699999999</v>
      </c>
      <c r="F675" s="54">
        <f t="shared" si="188"/>
        <v>110.12093479480359</v>
      </c>
    </row>
    <row r="676" spans="1:6" ht="24" x14ac:dyDescent="0.2">
      <c r="A676" s="55">
        <v>63613</v>
      </c>
      <c r="B676" s="234" t="s">
        <v>1346</v>
      </c>
      <c r="C676" s="52" t="s">
        <v>1347</v>
      </c>
      <c r="D676" s="244">
        <v>11586</v>
      </c>
      <c r="E676" s="244">
        <v>10270</v>
      </c>
      <c r="F676" s="54">
        <f t="shared" si="188"/>
        <v>88.641463835663743</v>
      </c>
    </row>
    <row r="677" spans="1:6" ht="24" x14ac:dyDescent="0.2">
      <c r="A677" s="55">
        <v>63622</v>
      </c>
      <c r="B677" s="234" t="s">
        <v>1348</v>
      </c>
      <c r="C677" s="52" t="s">
        <v>1349</v>
      </c>
      <c r="D677" s="244">
        <v>4000</v>
      </c>
      <c r="E677" s="244">
        <v>7084.6</v>
      </c>
      <c r="F677" s="54">
        <f t="shared" si="188"/>
        <v>177.11500000000001</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1295</v>
      </c>
      <c r="E710" s="244">
        <v>55134.84</v>
      </c>
      <c r="F710" s="54">
        <f t="shared" si="188"/>
        <v>4257.5166023166021</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3000</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46613</v>
      </c>
      <c r="E716" s="244">
        <v>16428.89</v>
      </c>
      <c r="F716" s="54">
        <f t="shared" si="188"/>
        <v>35.245296376547316</v>
      </c>
    </row>
    <row r="717" spans="1:6" ht="12.75" customHeight="1" x14ac:dyDescent="0.2">
      <c r="A717" s="55">
        <v>31215</v>
      </c>
      <c r="B717" s="87" t="s">
        <v>1410</v>
      </c>
      <c r="C717" s="52" t="s">
        <v>1411</v>
      </c>
      <c r="D717" s="244">
        <v>14506</v>
      </c>
      <c r="E717" s="244">
        <v>7075.68</v>
      </c>
      <c r="F717" s="54">
        <f t="shared" si="188"/>
        <v>48.777609265131673</v>
      </c>
    </row>
    <row r="718" spans="1:6" ht="12.75" customHeight="1" x14ac:dyDescent="0.2">
      <c r="A718" s="55">
        <v>32121</v>
      </c>
      <c r="B718" s="87" t="s">
        <v>1412</v>
      </c>
      <c r="C718" s="52" t="s">
        <v>1413</v>
      </c>
      <c r="D718" s="244">
        <v>154200</v>
      </c>
      <c r="E718" s="244">
        <v>214370.72</v>
      </c>
      <c r="F718" s="54">
        <f t="shared" si="188"/>
        <v>139.02121919584957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4513</v>
      </c>
      <c r="E720" s="244">
        <v>10547.02</v>
      </c>
      <c r="F720" s="54">
        <f t="shared" si="188"/>
        <v>233.70307999113672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11348</v>
      </c>
      <c r="E722" s="244">
        <v>49708.32</v>
      </c>
      <c r="F722" s="54">
        <f t="shared" si="188"/>
        <v>438.03595347197745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1" workbookViewId="0">
      <selection activeCell="E288" sqref="E28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9842186</v>
      </c>
      <c r="E6" s="231">
        <f t="shared" si="0"/>
        <v>9528925.1099999994</v>
      </c>
      <c r="F6" s="232">
        <f t="shared" ref="F6:F260" si="1">IF(D6&gt;0,IF(E6/D6&gt;=100,"&gt;&gt;100",E6/D6*100),"-")</f>
        <v>96.817161451734393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9043776</v>
      </c>
      <c r="E7" s="106">
        <f t="shared" si="2"/>
        <v>8693263.9000000004</v>
      </c>
      <c r="F7" s="95">
        <f t="shared" si="1"/>
        <v>96.124272648946643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228463</v>
      </c>
      <c r="E8" s="106">
        <f>E9+E10-E11</f>
        <v>228462.5</v>
      </c>
      <c r="F8" s="95">
        <f t="shared" si="1"/>
        <v>99.99978114618122</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206700</v>
      </c>
      <c r="E9" s="249">
        <v>206700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21763</v>
      </c>
      <c r="E10" s="249">
        <v>21762.5</v>
      </c>
      <c r="F10" s="95">
        <f t="shared" si="1"/>
        <v>99.997702522630149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8815313</v>
      </c>
      <c r="E12" s="106">
        <f t="shared" si="3"/>
        <v>8464801.4000000004</v>
      </c>
      <c r="F12" s="95">
        <f t="shared" si="1"/>
        <v>96.023832619443013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8027353</v>
      </c>
      <c r="E13" s="106">
        <f t="shared" si="4"/>
        <v>7847746.3100000005</v>
      </c>
      <c r="F13" s="95">
        <f t="shared" si="1"/>
        <v>97.762566440020777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13908849</v>
      </c>
      <c r="E15" s="249">
        <v>13908848.98</v>
      </c>
      <c r="F15" s="95">
        <f t="shared" si="1"/>
        <v>99.999999856206657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405526</v>
      </c>
      <c r="E17" s="249">
        <v>405525.51</v>
      </c>
      <c r="F17" s="95">
        <f t="shared" si="1"/>
        <v>99.999879169276454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6287022</v>
      </c>
      <c r="E18" s="249">
        <v>6466628.1799999997</v>
      </c>
      <c r="F18" s="95">
        <f t="shared" si="1"/>
        <v>102.8567767060462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484370</v>
      </c>
      <c r="E19" s="106">
        <f t="shared" si="5"/>
        <v>330701.06000000006</v>
      </c>
      <c r="F19" s="95">
        <f t="shared" si="1"/>
        <v>68.274471994549629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2527259</v>
      </c>
      <c r="E20" s="249">
        <v>2398515.02</v>
      </c>
      <c r="F20" s="95">
        <f t="shared" si="1"/>
        <v>94.905786070996285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41147</v>
      </c>
      <c r="E21" s="249">
        <v>41147.040000000001</v>
      </c>
      <c r="F21" s="95">
        <f t="shared" si="1"/>
        <v>100.00009721243347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30080</v>
      </c>
      <c r="E22" s="249">
        <v>30080.25</v>
      </c>
      <c r="F22" s="95">
        <f t="shared" si="1"/>
        <v>100.00083111702128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67119</v>
      </c>
      <c r="E23" s="249">
        <v>67119.06</v>
      </c>
      <c r="F23" s="95">
        <f t="shared" si="1"/>
        <v>100.00008939346534</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38356</v>
      </c>
      <c r="E24" s="249">
        <v>38356.339999999997</v>
      </c>
      <c r="F24" s="95">
        <f t="shared" si="1"/>
        <v>100.00088643237042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102564</v>
      </c>
      <c r="E25" s="249">
        <v>102564.14</v>
      </c>
      <c r="F25" s="95">
        <f t="shared" si="1"/>
        <v>100.00013650013651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2337</v>
      </c>
      <c r="E26" s="249">
        <v>2337.1999999999998</v>
      </c>
      <c r="F26" s="95">
        <f t="shared" si="1"/>
        <v>100.00855798031665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2324492</v>
      </c>
      <c r="E28" s="249">
        <v>2349417.9900000002</v>
      </c>
      <c r="F28" s="95">
        <f t="shared" si="1"/>
        <v>101.07231988752812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299590</v>
      </c>
      <c r="E35" s="106">
        <f t="shared" si="7"/>
        <v>282354.03000000003</v>
      </c>
      <c r="F35" s="95">
        <f t="shared" si="1"/>
        <v>94.246813979104786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403759</v>
      </c>
      <c r="E36" s="249">
        <v>406866.31</v>
      </c>
      <c r="F36" s="95">
        <f t="shared" si="1"/>
        <v>100.76959522883699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65</v>
      </c>
      <c r="E37" s="249">
        <v>64.59</v>
      </c>
      <c r="F37" s="95">
        <f t="shared" si="1"/>
        <v>99.369230769230782</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104234</v>
      </c>
      <c r="E40" s="249">
        <v>124576.87</v>
      </c>
      <c r="F40" s="95">
        <f t="shared" si="1"/>
        <v>119.51653970873227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4000</v>
      </c>
      <c r="E41" s="106">
        <f t="shared" si="8"/>
        <v>4000</v>
      </c>
      <c r="F41" s="95">
        <f t="shared" si="1"/>
        <v>100</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4000</v>
      </c>
      <c r="E42" s="249">
        <v>4000</v>
      </c>
      <c r="F42" s="95">
        <f t="shared" si="1"/>
        <v>100</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207448</v>
      </c>
      <c r="E54" s="249">
        <v>208466</v>
      </c>
      <c r="F54" s="95">
        <f t="shared" si="1"/>
        <v>100.4907253866029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207448</v>
      </c>
      <c r="E55" s="249">
        <v>208466</v>
      </c>
      <c r="F55" s="95">
        <f t="shared" si="1"/>
        <v>100.4907253866029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798410</v>
      </c>
      <c r="E68" s="106">
        <f t="shared" si="13"/>
        <v>835661.21</v>
      </c>
      <c r="F68" s="95">
        <f t="shared" si="1"/>
        <v>104.66567427762679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174567</v>
      </c>
      <c r="E69" s="106">
        <f t="shared" si="14"/>
        <v>164712.82</v>
      </c>
      <c r="F69" s="95">
        <f t="shared" si="1"/>
        <v>94.355072837363309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174567</v>
      </c>
      <c r="E70" s="106">
        <f t="shared" si="15"/>
        <v>164712.82</v>
      </c>
      <c r="F70" s="95">
        <f t="shared" si="1"/>
        <v>94.355072837363309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174567</v>
      </c>
      <c r="E72" s="249">
        <v>164712.82</v>
      </c>
      <c r="F72" s="95">
        <f t="shared" si="1"/>
        <v>94.355072837363309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8352</v>
      </c>
      <c r="E78" s="106">
        <f>E79+SUM(E82:E84)-E85+E86</f>
        <v>12027.029999999999</v>
      </c>
      <c r="F78" s="95">
        <f t="shared" si="1"/>
        <v>144.00179597701148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v>4299.08</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8352</v>
      </c>
      <c r="E86" s="249">
        <v>7727.95</v>
      </c>
      <c r="F86" s="95">
        <f t="shared" si="1"/>
        <v>92.528136973180068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v>
      </c>
      <c r="E146" s="106">
        <f t="shared" si="26"/>
        <v>3.87</v>
      </c>
      <c r="F146" s="95">
        <f t="shared" si="1"/>
        <v>96.75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v>
      </c>
      <c r="E159" s="249">
        <v>3.87</v>
      </c>
      <c r="F159" s="95">
        <f t="shared" si="1"/>
        <v>96.75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1489</v>
      </c>
      <c r="E164" s="106">
        <f t="shared" si="28"/>
        <v>0</v>
      </c>
      <c r="F164" s="95">
        <f t="shared" si="1"/>
        <v>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1489</v>
      </c>
      <c r="E166" s="249"/>
      <c r="F166" s="95">
        <f t="shared" si="1"/>
        <v>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613998</v>
      </c>
      <c r="E170" s="106">
        <f t="shared" si="29"/>
        <v>658917.49</v>
      </c>
      <c r="F170" s="95">
        <f t="shared" si="1"/>
        <v>107.31590168046151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613998</v>
      </c>
      <c r="E173" s="249">
        <v>658917.49</v>
      </c>
      <c r="F173" s="95">
        <f t="shared" si="1"/>
        <v>107.31590168046151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9842186</v>
      </c>
      <c r="E175" s="106">
        <f t="shared" si="30"/>
        <v>9528925.1099999994</v>
      </c>
      <c r="F175" s="95">
        <f t="shared" si="1"/>
        <v>96.817161451734393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628172</v>
      </c>
      <c r="E176" s="106">
        <f t="shared" si="31"/>
        <v>671131.08</v>
      </c>
      <c r="F176" s="95">
        <f t="shared" si="1"/>
        <v>106.83874480237895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628172</v>
      </c>
      <c r="E177" s="106">
        <f t="shared" si="32"/>
        <v>671131.08</v>
      </c>
      <c r="F177" s="95">
        <f t="shared" si="1"/>
        <v>106.83874480237895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614183</v>
      </c>
      <c r="E178" s="249">
        <v>659023.94999999995</v>
      </c>
      <c r="F178" s="95">
        <f t="shared" si="1"/>
        <v>107.30091031500382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4626</v>
      </c>
      <c r="E179" s="249">
        <v>3380.33</v>
      </c>
      <c r="F179" s="95">
        <f t="shared" si="1"/>
        <v>73.072416774751403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246</v>
      </c>
      <c r="E180" s="106">
        <f t="shared" si="33"/>
        <v>292.88</v>
      </c>
      <c r="F180" s="95">
        <f t="shared" si="1"/>
        <v>119.05691056910568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246</v>
      </c>
      <c r="E183" s="249">
        <v>292.88</v>
      </c>
      <c r="F183" s="95">
        <f t="shared" si="1"/>
        <v>119.05691056910568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9117</v>
      </c>
      <c r="E188" s="249">
        <v>8433.92</v>
      </c>
      <c r="F188" s="95">
        <f t="shared" si="1"/>
        <v>92.50762312164089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9214014</v>
      </c>
      <c r="E237" s="106">
        <f t="shared" si="41"/>
        <v>8857794.0299999993</v>
      </c>
      <c r="F237" s="95">
        <f t="shared" si="1"/>
        <v>96.133932833182143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9043776</v>
      </c>
      <c r="E238" s="106">
        <f t="shared" si="42"/>
        <v>8693264.0999999996</v>
      </c>
      <c r="F238" s="95">
        <f t="shared" si="1"/>
        <v>96.124274860412285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9975749</v>
      </c>
      <c r="E239" s="106">
        <f t="shared" si="43"/>
        <v>9625237.1899999995</v>
      </c>
      <c r="F239" s="95">
        <f t="shared" si="1"/>
        <v>96.486360973998046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9919968</v>
      </c>
      <c r="E240" s="249">
        <v>9569456.0099999998</v>
      </c>
      <c r="F240" s="95">
        <f t="shared" si="1"/>
        <v>96.466601605972926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55781</v>
      </c>
      <c r="E241" s="249">
        <v>55781.18</v>
      </c>
      <c r="F241" s="95">
        <f t="shared" si="1"/>
        <v>100.00032269052186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931973</v>
      </c>
      <c r="E242" s="106">
        <f t="shared" si="44"/>
        <v>931973.09</v>
      </c>
      <c r="F242" s="95">
        <f t="shared" si="1"/>
        <v>100.00000965693212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931973</v>
      </c>
      <c r="E243" s="249">
        <v>931973.09</v>
      </c>
      <c r="F243" s="95">
        <f t="shared" si="1"/>
        <v>100.00000965693212</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168745</v>
      </c>
      <c r="E245" s="106">
        <f t="shared" si="45"/>
        <v>164526.06</v>
      </c>
      <c r="F245" s="95">
        <f t="shared" si="1"/>
        <v>97.499813327802315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168745</v>
      </c>
      <c r="E246" s="106">
        <f t="shared" si="46"/>
        <v>164526.06</v>
      </c>
      <c r="F246" s="95">
        <f t="shared" si="1"/>
        <v>97.499813327802315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168745</v>
      </c>
      <c r="E247" s="249">
        <v>164526.06</v>
      </c>
      <c r="F247" s="95">
        <f t="shared" si="1"/>
        <v>97.499813327802315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4</v>
      </c>
      <c r="E255" s="249">
        <v>3.87</v>
      </c>
      <c r="F255" s="95">
        <f t="shared" si="1"/>
        <v>96.75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1489</v>
      </c>
      <c r="E256" s="249"/>
      <c r="F256" s="95">
        <f t="shared" si="1"/>
        <v>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546845</v>
      </c>
      <c r="E259" s="106">
        <f t="shared" si="49"/>
        <v>406305.13</v>
      </c>
      <c r="F259" s="95">
        <f t="shared" si="1"/>
        <v>74.299871078642028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546845</v>
      </c>
      <c r="E260" s="250">
        <v>406305.13</v>
      </c>
      <c r="F260" s="99">
        <f t="shared" si="1"/>
        <v>74.299871078642028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v>
      </c>
      <c r="E264" s="249">
        <v>3.87</v>
      </c>
      <c r="F264" s="95">
        <f t="shared" si="50"/>
        <v>96.75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1489</v>
      </c>
      <c r="E266" s="249"/>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628172</v>
      </c>
      <c r="E288" s="249">
        <v>671131.08</v>
      </c>
      <c r="F288" s="95">
        <f t="shared" si="50"/>
        <v>106.83874480237895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20" sqref="E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8885473</v>
      </c>
      <c r="E114" s="83">
        <f t="shared" si="22"/>
        <v>9583938.6799999997</v>
      </c>
      <c r="F114" s="65">
        <f t="shared" si="1"/>
        <v>107.86075969169002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8885473</v>
      </c>
      <c r="E118" s="83">
        <f t="shared" si="24"/>
        <v>9583938.6799999997</v>
      </c>
      <c r="F118" s="65">
        <f t="shared" si="1"/>
        <v>107.86075969169002</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8885473</v>
      </c>
      <c r="E119" s="251">
        <v>9583938.6799999997</v>
      </c>
      <c r="F119" s="65">
        <f t="shared" si="1"/>
        <v>107.86075969169002</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8885473</v>
      </c>
      <c r="E141" s="108">
        <f t="shared" si="28"/>
        <v>9583938.6799999997</v>
      </c>
      <c r="F141" s="84">
        <f t="shared" si="1"/>
        <v>107.86075969169002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4390</v>
      </c>
      <c r="E5" s="109">
        <f t="shared" si="0"/>
        <v>7797.39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4390</v>
      </c>
      <c r="E22" s="110">
        <f t="shared" si="3"/>
        <v>7797.39</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4390</v>
      </c>
      <c r="E23" s="110">
        <f t="shared" si="4"/>
        <v>7797.39</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4390</v>
      </c>
      <c r="E25" s="252">
        <v>7797.39</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628172.1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9653838.120000001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15727.67</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9610215.5600000005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8456956.9800000004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1095724.03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53619.82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3914.73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27894.89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9610879.1400000006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16273.32</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9566710.9299999997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8412116.1600000001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1096969.28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53573.19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4052.3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27894.89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671131.08000000007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671131.08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7621.49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663509.59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21527</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Zubčić</cp:lastModifiedBy>
  <cp:lastPrinted>2022-04-04T19:59:02Z</cp:lastPrinted>
  <dcterms:created xsi:type="dcterms:W3CDTF">2022-04-01T05:14:30Z</dcterms:created>
  <dcterms:modified xsi:type="dcterms:W3CDTF">2024-02-12T09:08:03Z</dcterms:modified>
</cp:coreProperties>
</file>